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defaultThemeVersion="124226"/>
  <mc:AlternateContent xmlns:mc="http://schemas.openxmlformats.org/markup-compatibility/2006">
    <mc:Choice Requires="x15">
      <x15ac:absPath xmlns:x15ac="http://schemas.microsoft.com/office/spreadsheetml/2010/11/ac" url="C:\Users\jcorlaci.SCCM\AppData\Local\Temp\wzd0b8\"/>
    </mc:Choice>
  </mc:AlternateContent>
  <bookViews>
    <workbookView xWindow="0" yWindow="0" windowWidth="19200" windowHeight="11580"/>
  </bookViews>
  <sheets>
    <sheet name="Instructions" sheetId="16" r:id="rId1"/>
    <sheet name="Step 1 Gap Analysis" sheetId="15" r:id="rId2"/>
    <sheet name="Step 2 Prioritization Matrix" sheetId="12" r:id="rId3"/>
  </sheets>
  <definedNames>
    <definedName name="_xlnm.Print_Area" localSheetId="2">'Step 2 Prioritization Matrix'!$A$1:$F$18</definedName>
  </definedNames>
  <calcPr calcId="171027" concurrentCalc="0"/>
</workbook>
</file>

<file path=xl/calcChain.xml><?xml version="1.0" encoding="utf-8"?>
<calcChain xmlns="http://schemas.openxmlformats.org/spreadsheetml/2006/main">
  <c r="E33" i="15" l="1"/>
  <c r="E34" i="15"/>
  <c r="E35" i="15"/>
  <c r="E36" i="15"/>
  <c r="E32" i="15"/>
  <c r="E26" i="15"/>
  <c r="E27" i="15"/>
  <c r="E28" i="15"/>
  <c r="E29" i="15"/>
  <c r="E30" i="15"/>
  <c r="E25" i="15"/>
  <c r="E22" i="15"/>
  <c r="E23" i="15"/>
  <c r="E21" i="15"/>
  <c r="E14" i="15"/>
  <c r="E15" i="15"/>
  <c r="E16" i="15"/>
  <c r="E17" i="15"/>
  <c r="E18" i="15"/>
  <c r="E19" i="15"/>
  <c r="E13" i="15"/>
  <c r="E10" i="15"/>
  <c r="E11" i="15"/>
  <c r="E9" i="15"/>
  <c r="J35" i="15"/>
  <c r="G13" i="15"/>
  <c r="G21" i="15"/>
  <c r="G17" i="15"/>
  <c r="J27" i="15"/>
  <c r="J11" i="15"/>
  <c r="J36" i="15"/>
  <c r="J19" i="15"/>
  <c r="G23" i="15"/>
  <c r="J23" i="15"/>
  <c r="G32" i="15"/>
  <c r="J30" i="15"/>
  <c r="G34" i="15"/>
  <c r="G30" i="15"/>
  <c r="G11" i="15"/>
  <c r="G15" i="15"/>
  <c r="G22" i="15"/>
  <c r="J25" i="15"/>
  <c r="G35" i="15"/>
  <c r="J28" i="15"/>
  <c r="J9" i="15"/>
  <c r="J33" i="15"/>
  <c r="J16" i="15"/>
  <c r="G29" i="15"/>
  <c r="J21" i="15"/>
  <c r="G26" i="15"/>
  <c r="G9" i="15"/>
  <c r="G14" i="15"/>
  <c r="G19" i="15"/>
  <c r="J14" i="15"/>
  <c r="G27" i="15"/>
  <c r="J22" i="15"/>
  <c r="G36" i="15"/>
  <c r="J32" i="15"/>
  <c r="J13" i="15"/>
  <c r="J34" i="15"/>
  <c r="J17" i="15"/>
  <c r="G16" i="15"/>
  <c r="G18" i="15"/>
  <c r="G10" i="15"/>
  <c r="J18" i="15"/>
  <c r="G25" i="15"/>
  <c r="J15" i="15"/>
  <c r="G28" i="15"/>
  <c r="J29" i="15"/>
  <c r="G33" i="15"/>
  <c r="J26" i="15"/>
  <c r="J10" i="15"/>
  <c r="F27" i="15"/>
  <c r="F10" i="15"/>
  <c r="F29" i="15"/>
  <c r="F25" i="15"/>
  <c r="F36" i="15"/>
  <c r="F19" i="15"/>
  <c r="F22" i="15"/>
  <c r="F23" i="15"/>
  <c r="F35" i="15"/>
  <c r="F28" i="15"/>
  <c r="F14" i="15"/>
  <c r="F18" i="15"/>
  <c r="F9" i="15"/>
  <c r="F32" i="15"/>
  <c r="F21" i="15"/>
  <c r="F34" i="15"/>
  <c r="F15" i="15"/>
  <c r="F11" i="15"/>
  <c r="F17" i="15"/>
  <c r="F26" i="15"/>
  <c r="F33" i="15"/>
  <c r="F30" i="15"/>
  <c r="F16" i="15"/>
  <c r="F13" i="15"/>
  <c r="C9" i="12"/>
  <c r="C12" i="12"/>
  <c r="C11" i="12"/>
  <c r="B15" i="12"/>
  <c r="C16" i="12"/>
  <c r="C17" i="12"/>
  <c r="C10" i="12"/>
  <c r="C18" i="12"/>
  <c r="A15" i="12"/>
  <c r="A9" i="12"/>
  <c r="B14" i="12"/>
  <c r="B17" i="12"/>
  <c r="B10" i="12"/>
  <c r="A10" i="12"/>
  <c r="B18" i="12"/>
  <c r="A13" i="12"/>
  <c r="A16" i="12"/>
  <c r="A14" i="12"/>
  <c r="A11" i="12"/>
  <c r="B16" i="12"/>
  <c r="C13" i="12"/>
  <c r="B11" i="12"/>
  <c r="C14" i="12"/>
  <c r="B12" i="12"/>
  <c r="C15" i="12"/>
  <c r="B9" i="12"/>
  <c r="A18" i="12"/>
  <c r="A12" i="12"/>
  <c r="B13" i="12"/>
  <c r="A17" i="12"/>
</calcChain>
</file>

<file path=xl/comments1.xml><?xml version="1.0" encoding="utf-8"?>
<comments xmlns="http://schemas.openxmlformats.org/spreadsheetml/2006/main">
  <authors>
    <author>Rob</author>
  </authors>
  <commentList>
    <comment ref="C7" authorId="0" shapeId="0">
      <text>
        <r>
          <rPr>
            <b/>
            <sz val="9"/>
            <color indexed="81"/>
            <rFont val="Tahoma"/>
            <family val="2"/>
          </rPr>
          <t>Each individual recommendation is listed with a certain “Outcome Points" value from 1 to 5, assigned based on the writing committee’s opinion of the importance of the particular outcome(s) that the recommendation targets (family psychological symptoms = 5, quality of communication and trust in clinicians = 4, family satisfaction with care and communication = 3, clinician rated quality of dying = 2, ICU and hospital utilization = 1; 5 is the highest value outcome).</t>
        </r>
      </text>
    </comment>
    <comment ref="D7" authorId="0" shapeId="0">
      <text>
        <r>
          <rPr>
            <b/>
            <sz val="9"/>
            <color indexed="81"/>
            <rFont val="Tahoma"/>
            <family val="2"/>
          </rPr>
          <t>Similar to the "Outcome Points," each item is assigned a weighted number of "Frequency Points" depending on the inputed dropdown menu responses, with more points assigned to recommendations that are adhered to less frequently: “Nearly always” = 0; “Usually” = 1; “Sometimes” = 5; “Nearly never” = 10; "N/A” = 0.</t>
        </r>
      </text>
    </comment>
    <comment ref="E7" authorId="0" shapeId="0">
      <text>
        <r>
          <rPr>
            <b/>
            <sz val="9"/>
            <color indexed="81"/>
            <rFont val="Tahoma"/>
            <family val="2"/>
          </rPr>
          <t>An item's "Item Score" is calculated by multiplying that item's "Outcome Points" by its "Frequency Points."  Possible Item Scores range from zero to 50, with 50 being those recommendations possibly most in need for practice changes.</t>
        </r>
      </text>
    </comment>
    <comment ref="J7" authorId="0" shapeId="0">
      <text>
        <r>
          <rPr>
            <b/>
            <sz val="9"/>
            <color indexed="81"/>
            <rFont val="Tahoma"/>
            <family val="2"/>
          </rPr>
          <t>Once all recommendations have been assigned a frequency in their dropdown menus, the "Item Rank" column will rank the individual recommendations, with a rank of 1 meaning that that highest-scoring recommendation(s) that may represent an ICU's most pressing need for addressing, relative to the remainder of the recommendations on this list.  The top 5 ranking recommendations will auto-populate into the "Prioritization Matrix" in the second worksheet and second step of this tool.</t>
        </r>
      </text>
    </comment>
  </commentList>
</comments>
</file>

<file path=xl/sharedStrings.xml><?xml version="1.0" encoding="utf-8"?>
<sst xmlns="http://schemas.openxmlformats.org/spreadsheetml/2006/main" count="70" uniqueCount="56">
  <si>
    <t>Identification of Your ICU’s Practice Differences From the 2017 SCCM Guidelines for Family-Centered Care in the ICU</t>
  </si>
  <si>
    <t>Frequency</t>
  </si>
  <si>
    <t>Points</t>
  </si>
  <si>
    <t xml:space="preserve">Hospital Name: </t>
  </si>
  <si>
    <t>Nearly Always</t>
  </si>
  <si>
    <t xml:space="preserve">Name or Type of ICU: </t>
  </si>
  <si>
    <t>Usually</t>
  </si>
  <si>
    <t>Sometimes</t>
  </si>
  <si>
    <t>Nearly Never</t>
  </si>
  <si>
    <r>
      <rPr>
        <b/>
        <sz val="12"/>
        <rFont val="Calibri"/>
        <family val="2"/>
      </rPr>
      <t xml:space="preserve">How often does your ICU follow each of these recommendations?  
</t>
    </r>
    <r>
      <rPr>
        <sz val="12"/>
        <rFont val="Calibri"/>
        <family val="2"/>
      </rPr>
      <t xml:space="preserve">* Use the drop-down menus in the “Frequency” column to indicate how frequently your unit currently implements each family-centered care recommendation.  A detailed explanation of each recommendation can be found in the full guidelines manuscript, available on the SCCM website and in the journal </t>
    </r>
    <r>
      <rPr>
        <i/>
        <sz val="12"/>
        <rFont val="Calibri"/>
        <family val="2"/>
      </rPr>
      <t>Critical Care Medicine</t>
    </r>
    <r>
      <rPr>
        <sz val="12"/>
        <rFont val="Calibri"/>
        <family val="2"/>
      </rPr>
      <t>.
* This spreadsheet will automatically calculate a numerical score from zero to 50 for each recommendation based on your responses.  Higher scores suggest more opportunities for change.</t>
    </r>
    <r>
      <rPr>
        <b/>
        <sz val="12"/>
        <rFont val="Calibri"/>
        <family val="2"/>
      </rPr>
      <t xml:space="preserve">
</t>
    </r>
    <r>
      <rPr>
        <sz val="12"/>
        <rFont val="Calibri"/>
        <family val="2"/>
      </rPr>
      <t>* Once you complete the scoring on this worksheet, move to the Step 2 worksheet to find your top 5 opportunities for change.</t>
    </r>
    <r>
      <rPr>
        <b/>
        <sz val="12"/>
        <rFont val="Calibri"/>
        <family val="2"/>
      </rPr>
      <t xml:space="preserve">
</t>
    </r>
    <r>
      <rPr>
        <sz val="12"/>
        <rFont val="Calibri"/>
        <family val="2"/>
      </rPr>
      <t xml:space="preserve">
Note: The recommendations are grouped into the same topical categories as they are presented in the guidelines.  </t>
    </r>
  </si>
  <si>
    <t>N/A</t>
  </si>
  <si>
    <t>Item</t>
  </si>
  <si>
    <t>Recommendation</t>
  </si>
  <si>
    <t>Outcome Points</t>
  </si>
  <si>
    <t>Item Score</t>
  </si>
  <si>
    <t>Item Rank Unique*</t>
  </si>
  <si>
    <t>Adjusted Rating</t>
  </si>
  <si>
    <t>Item Rank</t>
  </si>
  <si>
    <t>Category 1:  Family Presence</t>
  </si>
  <si>
    <t>Family members of patients are offered open, flexible presence at the bedside.</t>
  </si>
  <si>
    <t>Family members of patients are offered the option of participating in interdisciplinary team rounds.</t>
  </si>
  <si>
    <t>Family members of patients are offered the option of being present during resuscitation efforts, with a staff member assigned to support the family.</t>
  </si>
  <si>
    <t>Category 2:  Family Support</t>
  </si>
  <si>
    <t>Family members of critically ill neonates are offered the option to learn how to assist with the care of their loved ones.</t>
  </si>
  <si>
    <t>Family education programs are included as part of clinical care.</t>
  </si>
  <si>
    <t>Peer-to-peer support in the neonatal ICU has been implemented.</t>
  </si>
  <si>
    <t>Family members are provided information leaflets about the ICU setting.</t>
  </si>
  <si>
    <t xml:space="preserve">ICU diaries for family members are available and are encouraged. </t>
  </si>
  <si>
    <t>Validated decision support tools for family members are used when relevant validated tools exist.</t>
  </si>
  <si>
    <t>Clinicians use a communication approach, such as the “VALUE” mnemonic, during family conferences for patients who have a poor prognosis.</t>
  </si>
  <si>
    <t>Category 3:  Family Communication</t>
  </si>
  <si>
    <t>Routine interdisciplinary family conferences are used in the ICU to improve family satisfaction with communication and trust in clinicians, reduce conflict between clinicians and family members.</t>
  </si>
  <si>
    <t>During family conferences for dying patients, clinicians use structured approaches to communication, such as the “VALUE” mnemonic, and offer families a written brochure regarding bereavement.</t>
  </si>
  <si>
    <t>Clinicians receive family-centered communication training as one element of ongoing education.</t>
  </si>
  <si>
    <t>Category 4:  Consultations</t>
  </si>
  <si>
    <t>Proactive palliative care consultations are provided among selected critically ill patients.</t>
  </si>
  <si>
    <t>Ethics consultation are obtained for selected critically ill patients when there is conflict regarding goals of care.</t>
  </si>
  <si>
    <t>Consultation with a psychologist for a multimodal approach based on cognitive behavioral technique is provided for mothers of pre-term babies admitted to the neonatal ICU.  Furthermore, targeted video and reading materials are provided for psychological support to mothers of pre-term babies.</t>
  </si>
  <si>
    <t>Social workers participate in interdisciplinary family meetings.</t>
  </si>
  <si>
    <t>Family navigators are assigned to families throughout their ICU stays to facilitate communication.</t>
  </si>
  <si>
    <t>Spiritual support with a spiritual advisor or chaplain is offered to families.</t>
  </si>
  <si>
    <t>Category 5:  Operational and Environmental Issues</t>
  </si>
  <si>
    <t>Protocols have been implemented to ensure adequate and standardized use of sedation and analgesia during withdrawal of life support.</t>
  </si>
  <si>
    <t>Nurses are involved in decision-making about goals of care and are trained to provide support for family members.</t>
  </si>
  <si>
    <t>The hospital has implemented specific policies and programs to promote family-centered care in the ICU.</t>
  </si>
  <si>
    <t>Noise reduction and environmental hygiene practices have been implemented, and private rooms are used.</t>
  </si>
  <si>
    <t>Families are given a place to sleep.</t>
  </si>
  <si>
    <t>Creation of Organizational Strategy for Improvement</t>
  </si>
  <si>
    <t>The table below has been auto-populated with recommended priorities for change based on your gap analysis responses in Step 1 of this tool.  
Please print out this worksheet and use it to facilitate discussion among members of your ICU family-centered care improvement group to determine your own ICU’s priorities for quality improvement projects.</t>
  </si>
  <si>
    <t>Recommendations that are in potential need for attention, prioritized by Item Score</t>
  </si>
  <si>
    <r>
      <rPr>
        <b/>
        <u/>
        <sz val="12"/>
        <color indexed="9"/>
        <rFont val="Calibri"/>
        <family val="2"/>
      </rPr>
      <t>How</t>
    </r>
    <r>
      <rPr>
        <sz val="12"/>
        <color indexed="9"/>
        <rFont val="Calibri"/>
        <family val="2"/>
      </rPr>
      <t xml:space="preserve"> does your ICU differ from the 
guideline recommendation?</t>
    </r>
  </si>
  <si>
    <r>
      <t xml:space="preserve">What are the </t>
    </r>
    <r>
      <rPr>
        <b/>
        <u/>
        <sz val="12"/>
        <color indexed="9"/>
        <rFont val="Calibri"/>
        <family val="2"/>
      </rPr>
      <t>barriers</t>
    </r>
    <r>
      <rPr>
        <sz val="12"/>
        <color indexed="9"/>
        <rFont val="Calibri"/>
        <family val="2"/>
      </rPr>
      <t xml:space="preserve"> to implementing the 
guideline recommendation?</t>
    </r>
  </si>
  <si>
    <t>Please re-rank the listed recommendations in 
order of priority for pursuing change.</t>
  </si>
  <si>
    <t>[  ]  High cost
[  ]  Lack of staff time
[  ]  Lack of staff knowledge
[  ]  Staff resistance to change
[  ]  Lack of authority to change practice</t>
  </si>
  <si>
    <t>https://youtu.be/gpxvGnTgm-I</t>
  </si>
  <si>
    <t>To access the instructional video on using this tool visit: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</si>
</sst>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name val="Arial"/>
    </font>
    <font>
      <b/>
      <sz val="12"/>
      <name val="Arial"/>
      <family val="2"/>
    </font>
    <font>
      <sz val="10"/>
      <name val="Arial"/>
      <family val="2"/>
    </font>
    <font>
      <sz val="12"/>
      <name val="Arial"/>
      <family val="2"/>
    </font>
    <font>
      <b/>
      <sz val="9"/>
      <color indexed="81"/>
      <name val="Tahoma"/>
      <family val="2"/>
    </font>
    <font>
      <sz val="12"/>
      <color indexed="9"/>
      <name val="Calibri"/>
      <family val="2"/>
    </font>
    <font>
      <sz val="12"/>
      <name val="Calibri"/>
      <family val="2"/>
    </font>
    <font>
      <b/>
      <u/>
      <sz val="12"/>
      <color indexed="9"/>
      <name val="Calibri"/>
      <family val="2"/>
    </font>
    <font>
      <b/>
      <sz val="12"/>
      <name val="Calibri"/>
      <family val="2"/>
    </font>
    <font>
      <sz val="10"/>
      <name val="Calibri"/>
      <family val="2"/>
      <scheme val="minor"/>
    </font>
    <font>
      <sz val="12"/>
      <color indexed="9"/>
      <name val="Calibri"/>
      <family val="2"/>
      <scheme val="minor"/>
    </font>
    <font>
      <sz val="11"/>
      <color indexed="9"/>
      <name val="Calibri"/>
      <family val="2"/>
      <scheme val="minor"/>
    </font>
    <font>
      <sz val="12"/>
      <name val="Calibri"/>
      <family val="2"/>
      <scheme val="minor"/>
    </font>
    <font>
      <b/>
      <sz val="14"/>
      <color indexed="62"/>
      <name val="Calibri"/>
      <family val="2"/>
      <scheme val="minor"/>
    </font>
    <font>
      <sz val="12"/>
      <color theme="0"/>
      <name val="Calibri"/>
      <family val="2"/>
      <scheme val="minor"/>
    </font>
    <font>
      <sz val="11"/>
      <name val="Calibri"/>
      <family val="2"/>
      <scheme val="minor"/>
    </font>
    <font>
      <b/>
      <sz val="14"/>
      <name val="Calibri"/>
      <family val="2"/>
      <scheme val="minor"/>
    </font>
    <font>
      <b/>
      <sz val="12"/>
      <name val="Calibri"/>
      <family val="2"/>
      <scheme val="minor"/>
    </font>
    <font>
      <i/>
      <sz val="12"/>
      <name val="Calibri"/>
      <family val="2"/>
    </font>
    <font>
      <b/>
      <sz val="14"/>
      <color rgb="FFF96302"/>
      <name val="Calibri"/>
      <family val="2"/>
      <scheme val="minor"/>
    </font>
    <font>
      <u/>
      <sz val="10"/>
      <color theme="10"/>
      <name val="Arial"/>
      <family val="2"/>
    </font>
    <font>
      <b/>
      <u/>
      <sz val="10"/>
      <color theme="10"/>
      <name val="Arial"/>
      <family val="2"/>
    </font>
  </fonts>
  <fills count="4">
    <fill>
      <patternFill patternType="none"/>
    </fill>
    <fill>
      <patternFill patternType="gray125"/>
    </fill>
    <fill>
      <patternFill patternType="solid">
        <fgColor theme="0"/>
        <bgColor indexed="64"/>
      </patternFill>
    </fill>
    <fill>
      <patternFill patternType="solid">
        <fgColor rgb="FFF9630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theme="1"/>
      </left>
      <right/>
      <top/>
      <bottom/>
      <diagonal/>
    </border>
    <border>
      <left style="medium">
        <color theme="1"/>
      </left>
      <right/>
      <top/>
      <bottom style="medium">
        <color theme="1"/>
      </bottom>
      <diagonal/>
    </border>
    <border>
      <left/>
      <right/>
      <top style="thin">
        <color theme="1"/>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medium">
        <color theme="1"/>
      </right>
      <top/>
      <bottom/>
      <diagonal/>
    </border>
    <border>
      <left/>
      <right style="medium">
        <color theme="1"/>
      </right>
      <top/>
      <bottom style="medium">
        <color theme="1"/>
      </bottom>
      <diagonal/>
    </border>
    <border>
      <left/>
      <right/>
      <top/>
      <bottom style="medium">
        <color theme="1"/>
      </bottom>
      <diagonal/>
    </border>
    <border>
      <left/>
      <right/>
      <top style="medium">
        <color theme="1"/>
      </top>
      <bottom style="thin">
        <color indexed="64"/>
      </bottom>
      <diagonal/>
    </border>
    <border>
      <left/>
      <right style="medium">
        <color theme="1"/>
      </right>
      <top style="medium">
        <color theme="1"/>
      </top>
      <bottom/>
      <diagonal/>
    </border>
  </borders>
  <cellStyleXfs count="3">
    <xf numFmtId="0" fontId="0" fillId="0" borderId="0"/>
    <xf numFmtId="0" fontId="2" fillId="0" borderId="0"/>
    <xf numFmtId="0" fontId="20" fillId="0" borderId="0" applyNumberFormat="0" applyFill="0" applyBorder="0" applyAlignment="0" applyProtection="0"/>
  </cellStyleXfs>
  <cellXfs count="63">
    <xf numFmtId="0" fontId="0" fillId="0" borderId="0" xfId="0"/>
    <xf numFmtId="0" fontId="9" fillId="0" borderId="6" xfId="1" applyFont="1" applyBorder="1"/>
    <xf numFmtId="0" fontId="9" fillId="0" borderId="0" xfId="1" applyFont="1" applyBorder="1"/>
    <xf numFmtId="0" fontId="9" fillId="0" borderId="7" xfId="1" applyFont="1" applyBorder="1"/>
    <xf numFmtId="0" fontId="12" fillId="0" borderId="0" xfId="1" applyFont="1" applyBorder="1"/>
    <xf numFmtId="0" fontId="1" fillId="0" borderId="1" xfId="0" applyFont="1" applyBorder="1" applyAlignment="1" applyProtection="1">
      <alignment horizontal="center" vertical="center"/>
    </xf>
    <xf numFmtId="0" fontId="2" fillId="0" borderId="0" xfId="1" applyProtection="1">
      <protection locked="0"/>
    </xf>
    <xf numFmtId="0" fontId="9" fillId="0" borderId="0" xfId="1" applyFont="1" applyBorder="1" applyProtection="1">
      <protection locked="0"/>
    </xf>
    <xf numFmtId="0" fontId="2" fillId="0" borderId="0" xfId="1" applyAlignment="1" applyProtection="1">
      <alignment wrapText="1"/>
      <protection locked="0"/>
    </xf>
    <xf numFmtId="0" fontId="12" fillId="2" borderId="0" xfId="1" applyFont="1" applyFill="1" applyBorder="1" applyProtection="1">
      <protection locked="0"/>
    </xf>
    <xf numFmtId="0" fontId="12" fillId="2" borderId="8" xfId="1" applyFont="1" applyFill="1" applyBorder="1" applyProtection="1">
      <protection locked="0"/>
    </xf>
    <xf numFmtId="0" fontId="3" fillId="0" borderId="2" xfId="1" applyFont="1" applyBorder="1" applyAlignment="1" applyProtection="1">
      <alignment horizontal="center" wrapText="1"/>
      <protection locked="0"/>
    </xf>
    <xf numFmtId="0" fontId="3" fillId="0" borderId="2" xfId="1" applyFont="1" applyBorder="1" applyAlignment="1" applyProtection="1">
      <alignment horizontal="center"/>
      <protection locked="0"/>
    </xf>
    <xf numFmtId="0" fontId="2" fillId="0" borderId="0" xfId="1" applyBorder="1" applyProtection="1">
      <protection locked="0"/>
    </xf>
    <xf numFmtId="0" fontId="13" fillId="0" borderId="0" xfId="1" applyFont="1" applyBorder="1" applyAlignment="1" applyProtection="1">
      <alignment horizontal="left"/>
    </xf>
    <xf numFmtId="0" fontId="3" fillId="0" borderId="0" xfId="1" applyFont="1" applyBorder="1" applyAlignment="1" applyProtection="1">
      <alignment horizontal="center"/>
      <protection locked="0"/>
    </xf>
    <xf numFmtId="0" fontId="12" fillId="0" borderId="0" xfId="1" applyFont="1" applyProtection="1">
      <protection locked="0"/>
    </xf>
    <xf numFmtId="0" fontId="12" fillId="0" borderId="1" xfId="0" applyFont="1" applyBorder="1" applyAlignment="1" applyProtection="1">
      <alignment vertical="center" wrapText="1"/>
    </xf>
    <xf numFmtId="0" fontId="15" fillId="0" borderId="1" xfId="1" applyFont="1" applyBorder="1" applyAlignment="1" applyProtection="1">
      <alignment wrapText="1"/>
      <protection locked="0"/>
    </xf>
    <xf numFmtId="0" fontId="16" fillId="0" borderId="1" xfId="0" applyFont="1" applyBorder="1" applyAlignment="1" applyProtection="1">
      <alignment horizontal="center" vertical="center"/>
    </xf>
    <xf numFmtId="0" fontId="9" fillId="0" borderId="0" xfId="1" applyFont="1" applyAlignment="1">
      <alignment horizontal="center" vertical="center" wrapText="1"/>
    </xf>
    <xf numFmtId="0" fontId="9" fillId="0" borderId="0" xfId="1" applyFont="1"/>
    <xf numFmtId="0" fontId="9" fillId="0" borderId="0"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3" xfId="1" applyFont="1" applyBorder="1" applyAlignment="1">
      <alignment horizontal="center" vertical="center" wrapText="1"/>
    </xf>
    <xf numFmtId="0" fontId="17" fillId="0" borderId="1" xfId="0" applyFont="1" applyBorder="1" applyAlignment="1">
      <alignment horizontal="center" vertical="center"/>
    </xf>
    <xf numFmtId="0" fontId="12" fillId="0" borderId="1" xfId="0" applyFont="1" applyBorder="1" applyAlignment="1">
      <alignment vertical="center" wrapText="1"/>
    </xf>
    <xf numFmtId="0" fontId="9" fillId="0" borderId="0" xfId="1" applyFont="1" applyAlignment="1">
      <alignment wrapText="1"/>
    </xf>
    <xf numFmtId="0" fontId="12" fillId="2" borderId="1" xfId="1" applyFont="1" applyFill="1" applyBorder="1" applyAlignment="1" applyProtection="1">
      <alignment vertical="center"/>
      <protection locked="0"/>
    </xf>
    <xf numFmtId="0" fontId="12" fillId="0" borderId="1" xfId="0" applyFont="1" applyBorder="1" applyAlignment="1">
      <alignment horizontal="center" vertical="center"/>
    </xf>
    <xf numFmtId="0" fontId="12" fillId="0" borderId="1" xfId="0" applyFont="1" applyFill="1" applyBorder="1" applyAlignment="1">
      <alignment horizontal="center" vertical="center" wrapText="1"/>
    </xf>
    <xf numFmtId="0" fontId="12" fillId="0" borderId="0" xfId="1" applyFont="1"/>
    <xf numFmtId="0" fontId="17" fillId="0" borderId="0" xfId="1" applyFont="1" applyAlignment="1">
      <alignment horizontal="center" vertical="center"/>
    </xf>
    <xf numFmtId="0" fontId="12" fillId="0" borderId="1" xfId="1" applyFont="1" applyFill="1" applyBorder="1" applyAlignment="1" applyProtection="1">
      <alignment vertical="center"/>
      <protection locked="0"/>
    </xf>
    <xf numFmtId="0" fontId="17" fillId="0" borderId="1" xfId="0" applyFont="1" applyBorder="1" applyAlignment="1" applyProtection="1">
      <alignment horizontal="center" vertical="center"/>
      <protection locked="0"/>
    </xf>
    <xf numFmtId="0" fontId="12" fillId="0" borderId="1" xfId="1" applyFont="1" applyBorder="1" applyProtection="1">
      <protection locked="0"/>
    </xf>
    <xf numFmtId="0" fontId="12" fillId="0" borderId="14" xfId="1" applyFont="1" applyBorder="1" applyAlignment="1">
      <alignment vertical="center" wrapText="1"/>
    </xf>
    <xf numFmtId="0" fontId="9" fillId="0" borderId="6" xfId="1" applyFont="1" applyBorder="1" applyAlignment="1">
      <alignment vertical="center"/>
    </xf>
    <xf numFmtId="0" fontId="9" fillId="0" borderId="0" xfId="1" applyFont="1" applyAlignment="1">
      <alignment vertical="center"/>
    </xf>
    <xf numFmtId="0" fontId="11" fillId="0" borderId="0" xfId="1" applyFont="1" applyFill="1" applyBorder="1" applyAlignment="1">
      <alignment horizontal="center" vertical="center" wrapText="1"/>
    </xf>
    <xf numFmtId="0" fontId="17" fillId="0" borderId="4" xfId="0" applyFont="1" applyBorder="1" applyAlignment="1">
      <alignment horizontal="center" vertical="center"/>
    </xf>
    <xf numFmtId="0" fontId="12" fillId="0" borderId="0" xfId="0" applyFont="1" applyFill="1" applyBorder="1" applyAlignment="1">
      <alignment horizontal="center" wrapText="1"/>
    </xf>
    <xf numFmtId="0" fontId="12" fillId="0" borderId="0" xfId="1" applyFont="1" applyFill="1" applyBorder="1"/>
    <xf numFmtId="0" fontId="12" fillId="0" borderId="5" xfId="0" applyFont="1" applyFill="1" applyBorder="1" applyAlignment="1">
      <alignment horizontal="center" wrapText="1"/>
    </xf>
    <xf numFmtId="0" fontId="10" fillId="3" borderId="1"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11" fillId="3" borderId="16" xfId="1" applyFont="1" applyFill="1" applyBorder="1" applyAlignment="1">
      <alignment horizontal="center" vertical="center" wrapText="1"/>
    </xf>
    <xf numFmtId="0" fontId="9" fillId="3" borderId="0" xfId="1" applyFont="1" applyFill="1"/>
    <xf numFmtId="0" fontId="19" fillId="0" borderId="0" xfId="1" applyFont="1" applyBorder="1" applyAlignment="1" applyProtection="1">
      <alignment horizontal="left"/>
    </xf>
    <xf numFmtId="0" fontId="14" fillId="3" borderId="1" xfId="1" applyFont="1" applyFill="1" applyBorder="1" applyAlignment="1">
      <alignment horizontal="center" vertical="center" wrapText="1"/>
    </xf>
    <xf numFmtId="0" fontId="2" fillId="0" borderId="0" xfId="0" applyFont="1"/>
    <xf numFmtId="0" fontId="17" fillId="2" borderId="0" xfId="0" applyFont="1" applyFill="1" applyBorder="1" applyAlignment="1">
      <alignment horizontal="left" vertical="center" wrapText="1"/>
    </xf>
    <xf numFmtId="0" fontId="19" fillId="0" borderId="9" xfId="1" applyFont="1" applyBorder="1" applyAlignment="1">
      <alignment horizontal="left"/>
    </xf>
    <xf numFmtId="0" fontId="19" fillId="0" borderId="10" xfId="1" applyFont="1" applyBorder="1" applyAlignment="1">
      <alignment horizontal="left"/>
    </xf>
    <xf numFmtId="0" fontId="19" fillId="0" borderId="11" xfId="1" applyFont="1" applyBorder="1" applyAlignment="1">
      <alignment horizontal="left"/>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6" fillId="0" borderId="15" xfId="1" applyFont="1" applyBorder="1" applyAlignment="1">
      <alignment vertical="center" wrapText="1"/>
    </xf>
    <xf numFmtId="0" fontId="12" fillId="0" borderId="15" xfId="1" applyFont="1" applyBorder="1" applyAlignment="1">
      <alignment vertical="center" wrapText="1"/>
    </xf>
    <xf numFmtId="0" fontId="12" fillId="2" borderId="2" xfId="1" applyFont="1" applyFill="1" applyBorder="1" applyAlignment="1" applyProtection="1">
      <protection locked="0"/>
    </xf>
    <xf numFmtId="0" fontId="12" fillId="2" borderId="3" xfId="1" applyFont="1" applyFill="1" applyBorder="1" applyAlignment="1" applyProtection="1">
      <protection locked="0"/>
    </xf>
    <xf numFmtId="0" fontId="12" fillId="0" borderId="0" xfId="1" applyFont="1" applyBorder="1" applyAlignment="1" applyProtection="1">
      <alignment horizontal="left" wrapText="1"/>
      <protection locked="0"/>
    </xf>
    <xf numFmtId="0" fontId="21" fillId="0" borderId="0" xfId="2" applyFont="1"/>
  </cellXfs>
  <cellStyles count="3">
    <cellStyle name="Hyperlink" xfId="2" builtinId="8"/>
    <cellStyle name="Normal" xfId="0" builtinId="0"/>
    <cellStyle name="Normal 2" xfId="1"/>
  </cellStyles>
  <dxfs count="0"/>
  <tableStyles count="0" defaultTableStyle="TableStyleMedium9" defaultPivotStyle="PivotStyleLight16"/>
  <colors>
    <mruColors>
      <color rgb="FFF96302"/>
      <color rgb="FFBCC1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571500</xdr:colOff>
      <xdr:row>1</xdr:row>
      <xdr:rowOff>38100</xdr:rowOff>
    </xdr:from>
    <xdr:to>
      <xdr:col>10</xdr:col>
      <xdr:colOff>0</xdr:colOff>
      <xdr:row>4</xdr:row>
      <xdr:rowOff>187523</xdr:rowOff>
    </xdr:to>
    <xdr:pic>
      <xdr:nvPicPr>
        <xdr:cNvPr id="2" name="Picture 1">
          <a:extLst>
            <a:ext uri="{FF2B5EF4-FFF2-40B4-BE49-F238E27FC236}">
              <a16:creationId xmlns:a16="http://schemas.microsoft.com/office/drawing/2014/main" id="{A40C12A1-65F7-44CE-A55F-D38B944679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3450" y="285750"/>
          <a:ext cx="2524125" cy="978098"/>
        </a:xfrm>
        <a:prstGeom prst="rect">
          <a:avLst/>
        </a:prstGeom>
        <a:ln w="12700">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1228725</xdr:colOff>
      <xdr:row>0</xdr:row>
      <xdr:rowOff>19050</xdr:rowOff>
    </xdr:from>
    <xdr:to>
      <xdr:col>5</xdr:col>
      <xdr:colOff>3752850</xdr:colOff>
      <xdr:row>3</xdr:row>
      <xdr:rowOff>197048</xdr:rowOff>
    </xdr:to>
    <xdr:pic>
      <xdr:nvPicPr>
        <xdr:cNvPr id="2" name="Picture 1">
          <a:extLst>
            <a:ext uri="{FF2B5EF4-FFF2-40B4-BE49-F238E27FC236}">
              <a16:creationId xmlns:a16="http://schemas.microsoft.com/office/drawing/2014/main" id="{F1CC401A-C049-4F18-965E-210CCBC8C5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00" y="19050"/>
          <a:ext cx="2524125" cy="978098"/>
        </a:xfrm>
        <a:prstGeom prst="rect">
          <a:avLst/>
        </a:prstGeom>
        <a:ln w="12700">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youtu.be/gpxvGnTgm-I"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A3"/>
  <sheetViews>
    <sheetView tabSelected="1" workbookViewId="0">
      <selection activeCell="B1" sqref="B1"/>
    </sheetView>
  </sheetViews>
  <sheetFormatPr defaultRowHeight="12.75" x14ac:dyDescent="0.2"/>
  <cols>
    <col min="1" max="1" width="65.85546875" customWidth="1"/>
  </cols>
  <sheetData>
    <row r="2" spans="1:1" x14ac:dyDescent="0.2">
      <c r="A2" s="50" t="s">
        <v>55</v>
      </c>
    </row>
    <row r="3" spans="1:1" x14ac:dyDescent="0.2">
      <c r="A3" s="62" t="s">
        <v>54</v>
      </c>
    </row>
  </sheetData>
  <hyperlinks>
    <hyperlink ref="A3"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J41"/>
  <sheetViews>
    <sheetView topLeftCell="A7" workbookViewId="0">
      <selection activeCell="B2" sqref="B2"/>
    </sheetView>
  </sheetViews>
  <sheetFormatPr defaultRowHeight="12.75" x14ac:dyDescent="0.2"/>
  <cols>
    <col min="1" max="1" width="6" style="27" customWidth="1"/>
    <col min="2" max="2" width="113.7109375" style="21" customWidth="1"/>
    <col min="3" max="3" width="10.5703125" style="27" customWidth="1"/>
    <col min="4" max="4" width="16.5703125" style="27" customWidth="1"/>
    <col min="5" max="5" width="10.140625" style="21" customWidth="1"/>
    <col min="6" max="6" width="10.7109375" style="21" hidden="1" customWidth="1"/>
    <col min="7" max="7" width="9.140625" style="21" hidden="1" customWidth="1"/>
    <col min="8" max="8" width="16" style="21" hidden="1" customWidth="1"/>
    <col min="9" max="9" width="0.85546875" style="21" hidden="1" customWidth="1"/>
    <col min="10" max="11" width="9.140625" style="21"/>
    <col min="12" max="12" width="25.140625" style="21" customWidth="1"/>
    <col min="13" max="16384" width="9.140625" style="21"/>
  </cols>
  <sheetData>
    <row r="1" spans="1:10" ht="19.5" customHeight="1" thickBot="1" x14ac:dyDescent="0.35">
      <c r="A1" s="52" t="s">
        <v>0</v>
      </c>
      <c r="B1" s="53"/>
      <c r="C1" s="53"/>
      <c r="D1" s="53"/>
      <c r="E1" s="53"/>
      <c r="F1" s="54"/>
      <c r="G1" s="20"/>
      <c r="H1" s="21" t="s">
        <v>1</v>
      </c>
      <c r="I1" s="21" t="s">
        <v>2</v>
      </c>
    </row>
    <row r="2" spans="1:10" ht="21.75" customHeight="1" x14ac:dyDescent="0.25">
      <c r="A2" s="1"/>
      <c r="B2" s="9" t="s">
        <v>3</v>
      </c>
      <c r="C2" s="2"/>
      <c r="D2" s="2"/>
      <c r="E2" s="22"/>
      <c r="F2" s="23"/>
      <c r="G2" s="20"/>
      <c r="H2" s="21" t="s">
        <v>4</v>
      </c>
      <c r="I2" s="21">
        <v>0</v>
      </c>
    </row>
    <row r="3" spans="1:10" ht="21.75" customHeight="1" x14ac:dyDescent="0.25">
      <c r="A3" s="1"/>
      <c r="B3" s="10" t="s">
        <v>5</v>
      </c>
      <c r="C3" s="2"/>
      <c r="D3" s="2"/>
      <c r="E3" s="22"/>
      <c r="F3" s="23"/>
      <c r="G3" s="20"/>
      <c r="H3" s="21" t="s">
        <v>6</v>
      </c>
      <c r="I3" s="21">
        <v>1</v>
      </c>
    </row>
    <row r="4" spans="1:10" ht="21.75" customHeight="1" x14ac:dyDescent="0.25">
      <c r="A4" s="1"/>
      <c r="B4" s="4"/>
      <c r="C4" s="2"/>
      <c r="D4" s="2"/>
      <c r="E4" s="22"/>
      <c r="F4" s="23"/>
      <c r="G4" s="20"/>
      <c r="H4" s="21" t="s">
        <v>7</v>
      </c>
      <c r="I4" s="21">
        <v>5</v>
      </c>
    </row>
    <row r="5" spans="1:10" ht="19.5" customHeight="1" thickBot="1" x14ac:dyDescent="0.25">
      <c r="A5" s="3"/>
      <c r="B5" s="36"/>
      <c r="C5" s="36"/>
      <c r="D5" s="36"/>
      <c r="E5" s="36"/>
      <c r="F5" s="24"/>
      <c r="G5" s="20"/>
      <c r="H5" s="21" t="s">
        <v>8</v>
      </c>
      <c r="I5" s="21">
        <v>10</v>
      </c>
      <c r="J5" s="22"/>
    </row>
    <row r="6" spans="1:10" s="38" customFormat="1" ht="139.5" customHeight="1" thickBot="1" x14ac:dyDescent="0.25">
      <c r="A6" s="37"/>
      <c r="B6" s="57" t="s">
        <v>9</v>
      </c>
      <c r="C6" s="58"/>
      <c r="D6" s="58"/>
      <c r="E6" s="58"/>
      <c r="F6" s="23"/>
      <c r="G6" s="20"/>
      <c r="H6" s="38" t="s">
        <v>10</v>
      </c>
      <c r="I6" s="38">
        <v>0</v>
      </c>
    </row>
    <row r="7" spans="1:10" ht="50.1" customHeight="1" x14ac:dyDescent="0.2">
      <c r="A7" s="44" t="s">
        <v>11</v>
      </c>
      <c r="B7" s="44" t="s">
        <v>12</v>
      </c>
      <c r="C7" s="44" t="s">
        <v>13</v>
      </c>
      <c r="D7" s="45" t="s">
        <v>1</v>
      </c>
      <c r="E7" s="45" t="s">
        <v>14</v>
      </c>
      <c r="F7" s="45" t="s">
        <v>15</v>
      </c>
      <c r="G7" s="46" t="s">
        <v>16</v>
      </c>
      <c r="H7" s="47"/>
      <c r="I7" s="47"/>
      <c r="J7" s="45" t="s">
        <v>17</v>
      </c>
    </row>
    <row r="8" spans="1:10" ht="30" customHeight="1" x14ac:dyDescent="0.2">
      <c r="A8" s="55" t="s">
        <v>18</v>
      </c>
      <c r="B8" s="55"/>
      <c r="C8" s="55"/>
      <c r="D8" s="55"/>
      <c r="E8" s="55"/>
      <c r="F8" s="55"/>
      <c r="G8" s="39"/>
    </row>
    <row r="9" spans="1:10" ht="24" customHeight="1" x14ac:dyDescent="0.25">
      <c r="A9" s="25">
        <v>1</v>
      </c>
      <c r="B9" s="26" t="s">
        <v>19</v>
      </c>
      <c r="C9" s="29">
        <v>3</v>
      </c>
      <c r="D9" s="28"/>
      <c r="E9" s="30">
        <f>IF((D9&lt;&gt;""),(C9*(VLOOKUP(D9,$H$2:$I$6,2,FALSE))),0)</f>
        <v>0</v>
      </c>
      <c r="F9" s="40">
        <f>RANK(G9,$G$9:$G$36)</f>
        <v>1</v>
      </c>
      <c r="G9" s="43">
        <f>E9-(COUNTIF($E$9:E9,E9)-1)*0.0001</f>
        <v>0</v>
      </c>
      <c r="H9" s="31"/>
      <c r="I9" s="31"/>
      <c r="J9" s="32">
        <f>RANK(E9,$E$9:$E$36)</f>
        <v>1</v>
      </c>
    </row>
    <row r="10" spans="1:10" ht="24" customHeight="1" x14ac:dyDescent="0.25">
      <c r="A10" s="25">
        <v>2</v>
      </c>
      <c r="B10" s="26" t="s">
        <v>20</v>
      </c>
      <c r="C10" s="29">
        <v>3</v>
      </c>
      <c r="D10" s="28"/>
      <c r="E10" s="30">
        <f>IF((D10&lt;&gt;""),(C10*(VLOOKUP(D10,$H$2:$I$6,2,FALSE))),0)</f>
        <v>0</v>
      </c>
      <c r="F10" s="40">
        <f t="shared" ref="F10:F36" si="0">RANK(G10,$G$9:$G$36)</f>
        <v>2</v>
      </c>
      <c r="G10" s="43">
        <f>E10-(COUNTIF($E$9:E10,E10)-1)*0.0001</f>
        <v>-1E-4</v>
      </c>
      <c r="H10" s="31"/>
      <c r="I10" s="31"/>
      <c r="J10" s="32">
        <f t="shared" ref="J10:J36" si="1">RANK(E10,$E$9:$E$36)</f>
        <v>1</v>
      </c>
    </row>
    <row r="11" spans="1:10" ht="33" customHeight="1" x14ac:dyDescent="0.25">
      <c r="A11" s="25">
        <v>3</v>
      </c>
      <c r="B11" s="26" t="s">
        <v>21</v>
      </c>
      <c r="C11" s="29">
        <v>5</v>
      </c>
      <c r="D11" s="28"/>
      <c r="E11" s="30">
        <f>IF((D11&lt;&gt;""),(C11*(VLOOKUP(D11,$H$2:$I$6,2,FALSE))),0)</f>
        <v>0</v>
      </c>
      <c r="F11" s="40">
        <f t="shared" si="0"/>
        <v>3</v>
      </c>
      <c r="G11" s="43">
        <f>E11-(COUNTIF($E$9:E11,E11)-1)*0.0001</f>
        <v>-2.0000000000000001E-4</v>
      </c>
      <c r="H11" s="31"/>
      <c r="I11" s="31"/>
      <c r="J11" s="32">
        <f t="shared" si="1"/>
        <v>1</v>
      </c>
    </row>
    <row r="12" spans="1:10" ht="30" customHeight="1" x14ac:dyDescent="0.25">
      <c r="A12" s="56" t="s">
        <v>22</v>
      </c>
      <c r="B12" s="56"/>
      <c r="C12" s="56"/>
      <c r="D12" s="56"/>
      <c r="E12" s="56"/>
      <c r="F12" s="56"/>
      <c r="G12" s="43"/>
      <c r="H12" s="31"/>
      <c r="I12" s="31"/>
      <c r="J12" s="32"/>
    </row>
    <row r="13" spans="1:10" ht="33" customHeight="1" x14ac:dyDescent="0.25">
      <c r="A13" s="25">
        <v>4</v>
      </c>
      <c r="B13" s="26" t="s">
        <v>23</v>
      </c>
      <c r="C13" s="29">
        <v>5</v>
      </c>
      <c r="D13" s="28"/>
      <c r="E13" s="30">
        <f t="shared" ref="E13:E19" si="2">IF((D13&lt;&gt;""),(C13*(VLOOKUP(D13,$H$2:$I$6,2,FALSE))),0)</f>
        <v>0</v>
      </c>
      <c r="F13" s="40">
        <f t="shared" si="0"/>
        <v>4</v>
      </c>
      <c r="G13" s="43">
        <f>E13-(COUNTIF($E$9:E13,E13)-1)*0.0001</f>
        <v>-3.0000000000000003E-4</v>
      </c>
      <c r="H13" s="31"/>
      <c r="I13" s="31"/>
      <c r="J13" s="32">
        <f t="shared" si="1"/>
        <v>1</v>
      </c>
    </row>
    <row r="14" spans="1:10" ht="24" customHeight="1" x14ac:dyDescent="0.25">
      <c r="A14" s="25">
        <v>5</v>
      </c>
      <c r="B14" s="26" t="s">
        <v>24</v>
      </c>
      <c r="C14" s="29">
        <v>5</v>
      </c>
      <c r="D14" s="28"/>
      <c r="E14" s="30">
        <f t="shared" si="2"/>
        <v>0</v>
      </c>
      <c r="F14" s="40">
        <f t="shared" si="0"/>
        <v>5</v>
      </c>
      <c r="G14" s="43">
        <f>E14-(COUNTIF($E$9:E14,E14)-1)*0.0001</f>
        <v>-4.0000000000000002E-4</v>
      </c>
      <c r="H14" s="31"/>
      <c r="I14" s="31"/>
      <c r="J14" s="32">
        <f t="shared" si="1"/>
        <v>1</v>
      </c>
    </row>
    <row r="15" spans="1:10" ht="24" customHeight="1" x14ac:dyDescent="0.25">
      <c r="A15" s="25">
        <v>6</v>
      </c>
      <c r="B15" s="26" t="s">
        <v>25</v>
      </c>
      <c r="C15" s="29">
        <v>5</v>
      </c>
      <c r="D15" s="28"/>
      <c r="E15" s="30">
        <f t="shared" si="2"/>
        <v>0</v>
      </c>
      <c r="F15" s="40">
        <f t="shared" si="0"/>
        <v>6</v>
      </c>
      <c r="G15" s="43">
        <f>E15-(COUNTIF($E$9:E15,E15)-1)*0.0001</f>
        <v>-5.0000000000000001E-4</v>
      </c>
      <c r="H15" s="31"/>
      <c r="I15" s="31"/>
      <c r="J15" s="32">
        <f t="shared" si="1"/>
        <v>1</v>
      </c>
    </row>
    <row r="16" spans="1:10" ht="24" customHeight="1" x14ac:dyDescent="0.25">
      <c r="A16" s="25">
        <v>7</v>
      </c>
      <c r="B16" s="26" t="s">
        <v>26</v>
      </c>
      <c r="C16" s="29">
        <v>5</v>
      </c>
      <c r="D16" s="28"/>
      <c r="E16" s="30">
        <f t="shared" si="2"/>
        <v>0</v>
      </c>
      <c r="F16" s="40">
        <f t="shared" si="0"/>
        <v>7</v>
      </c>
      <c r="G16" s="43">
        <f>E16-(COUNTIF($E$9:E16,E16)-1)*0.0001</f>
        <v>-6.0000000000000006E-4</v>
      </c>
      <c r="H16" s="31"/>
      <c r="I16" s="31"/>
      <c r="J16" s="32">
        <f t="shared" si="1"/>
        <v>1</v>
      </c>
    </row>
    <row r="17" spans="1:10" ht="24" customHeight="1" x14ac:dyDescent="0.25">
      <c r="A17" s="25">
        <v>8</v>
      </c>
      <c r="B17" s="26" t="s">
        <v>27</v>
      </c>
      <c r="C17" s="29">
        <v>5</v>
      </c>
      <c r="D17" s="28"/>
      <c r="E17" s="30">
        <f t="shared" si="2"/>
        <v>0</v>
      </c>
      <c r="F17" s="40">
        <f t="shared" si="0"/>
        <v>8</v>
      </c>
      <c r="G17" s="43">
        <f>E17-(COUNTIF($E$9:E17,E17)-1)*0.0001</f>
        <v>-6.9999999999999999E-4</v>
      </c>
      <c r="H17" s="31"/>
      <c r="I17" s="31"/>
      <c r="J17" s="32">
        <f t="shared" si="1"/>
        <v>1</v>
      </c>
    </row>
    <row r="18" spans="1:10" ht="24" customHeight="1" x14ac:dyDescent="0.25">
      <c r="A18" s="25">
        <v>9</v>
      </c>
      <c r="B18" s="26" t="s">
        <v>28</v>
      </c>
      <c r="C18" s="29">
        <v>4</v>
      </c>
      <c r="D18" s="28"/>
      <c r="E18" s="30">
        <f t="shared" si="2"/>
        <v>0</v>
      </c>
      <c r="F18" s="40">
        <f t="shared" si="0"/>
        <v>9</v>
      </c>
      <c r="G18" s="43">
        <f>E18-(COUNTIF($E$9:E18,E18)-1)*0.0001</f>
        <v>-8.0000000000000004E-4</v>
      </c>
      <c r="H18" s="31"/>
      <c r="I18" s="31"/>
      <c r="J18" s="32">
        <f t="shared" si="1"/>
        <v>1</v>
      </c>
    </row>
    <row r="19" spans="1:10" ht="33" customHeight="1" x14ac:dyDescent="0.25">
      <c r="A19" s="25">
        <v>10</v>
      </c>
      <c r="B19" s="26" t="s">
        <v>29</v>
      </c>
      <c r="C19" s="29">
        <v>4</v>
      </c>
      <c r="D19" s="28"/>
      <c r="E19" s="30">
        <f t="shared" si="2"/>
        <v>0</v>
      </c>
      <c r="F19" s="40">
        <f t="shared" si="0"/>
        <v>10</v>
      </c>
      <c r="G19" s="43">
        <f>E19-(COUNTIF($E$9:E19,E19)-1)*0.0001</f>
        <v>-9.0000000000000008E-4</v>
      </c>
      <c r="H19" s="31"/>
      <c r="I19" s="31"/>
      <c r="J19" s="32">
        <f t="shared" si="1"/>
        <v>1</v>
      </c>
    </row>
    <row r="20" spans="1:10" ht="30" customHeight="1" x14ac:dyDescent="0.25">
      <c r="A20" s="51" t="s">
        <v>30</v>
      </c>
      <c r="B20" s="51"/>
      <c r="C20" s="51"/>
      <c r="D20" s="51"/>
      <c r="E20" s="51"/>
      <c r="F20" s="51"/>
      <c r="G20" s="43"/>
      <c r="H20" s="31"/>
      <c r="I20" s="31"/>
      <c r="J20" s="32"/>
    </row>
    <row r="21" spans="1:10" ht="33" customHeight="1" x14ac:dyDescent="0.25">
      <c r="A21" s="25">
        <v>11</v>
      </c>
      <c r="B21" s="26" t="s">
        <v>31</v>
      </c>
      <c r="C21" s="29">
        <v>4</v>
      </c>
      <c r="D21" s="28"/>
      <c r="E21" s="30">
        <f>IF((D21&lt;&gt;""),(C21*(VLOOKUP(D21,$H$2:$I$6,2,FALSE))),0)</f>
        <v>0</v>
      </c>
      <c r="F21" s="40">
        <f t="shared" si="0"/>
        <v>11</v>
      </c>
      <c r="G21" s="43">
        <f>E21-(COUNTIF($E$9:E21,E21)-1)*0.0001</f>
        <v>-1E-3</v>
      </c>
      <c r="H21" s="31"/>
      <c r="I21" s="31"/>
      <c r="J21" s="32">
        <f t="shared" si="1"/>
        <v>1</v>
      </c>
    </row>
    <row r="22" spans="1:10" ht="33" customHeight="1" x14ac:dyDescent="0.25">
      <c r="A22" s="25">
        <v>12</v>
      </c>
      <c r="B22" s="26" t="s">
        <v>32</v>
      </c>
      <c r="C22" s="29">
        <v>5</v>
      </c>
      <c r="D22" s="28"/>
      <c r="E22" s="30">
        <f>IF((D22&lt;&gt;""),(C22*(VLOOKUP(D22,$H$2:$I$6,2,FALSE))),0)</f>
        <v>0</v>
      </c>
      <c r="F22" s="40">
        <f t="shared" si="0"/>
        <v>12</v>
      </c>
      <c r="G22" s="43">
        <f>E22-(COUNTIF($E$9:E22,E22)-1)*0.0001</f>
        <v>-1.1000000000000001E-3</v>
      </c>
      <c r="H22" s="31"/>
      <c r="I22" s="31"/>
      <c r="J22" s="32">
        <f t="shared" si="1"/>
        <v>1</v>
      </c>
    </row>
    <row r="23" spans="1:10" ht="24" customHeight="1" x14ac:dyDescent="0.25">
      <c r="A23" s="25">
        <v>13</v>
      </c>
      <c r="B23" s="26" t="s">
        <v>33</v>
      </c>
      <c r="C23" s="29">
        <v>4</v>
      </c>
      <c r="D23" s="28"/>
      <c r="E23" s="30">
        <f>IF((D23&lt;&gt;""),(C23*(VLOOKUP(D23,$H$2:$I$6,2,FALSE))),0)</f>
        <v>0</v>
      </c>
      <c r="F23" s="40">
        <f t="shared" si="0"/>
        <v>13</v>
      </c>
      <c r="G23" s="43">
        <f>E23-(COUNTIF($E$9:E23,E23)-1)*0.0001</f>
        <v>-1.2000000000000001E-3</v>
      </c>
      <c r="H23" s="31"/>
      <c r="I23" s="31"/>
      <c r="J23" s="32">
        <f t="shared" si="1"/>
        <v>1</v>
      </c>
    </row>
    <row r="24" spans="1:10" ht="30" customHeight="1" x14ac:dyDescent="0.25">
      <c r="A24" s="51" t="s">
        <v>34</v>
      </c>
      <c r="B24" s="51"/>
      <c r="C24" s="51"/>
      <c r="D24" s="51"/>
      <c r="E24" s="51"/>
      <c r="F24" s="51"/>
      <c r="G24" s="43"/>
      <c r="H24" s="31"/>
      <c r="I24" s="31"/>
      <c r="J24" s="32"/>
    </row>
    <row r="25" spans="1:10" ht="24" customHeight="1" x14ac:dyDescent="0.25">
      <c r="A25" s="25">
        <v>14</v>
      </c>
      <c r="B25" s="26" t="s">
        <v>35</v>
      </c>
      <c r="C25" s="29">
        <v>1</v>
      </c>
      <c r="D25" s="28"/>
      <c r="E25" s="30">
        <f t="shared" ref="E25:E30" si="3">IF((D25&lt;&gt;""),(C25*(VLOOKUP(D25,$H$2:$I$6,2,FALSE))),0)</f>
        <v>0</v>
      </c>
      <c r="F25" s="40">
        <f t="shared" si="0"/>
        <v>14</v>
      </c>
      <c r="G25" s="43">
        <f>E25-(COUNTIF($E$9:E25,E25)-1)*0.0001</f>
        <v>-1.3000000000000002E-3</v>
      </c>
      <c r="H25" s="31"/>
      <c r="I25" s="31"/>
      <c r="J25" s="32">
        <f t="shared" si="1"/>
        <v>1</v>
      </c>
    </row>
    <row r="26" spans="1:10" ht="24" customHeight="1" x14ac:dyDescent="0.25">
      <c r="A26" s="25">
        <v>15</v>
      </c>
      <c r="B26" s="26" t="s">
        <v>36</v>
      </c>
      <c r="C26" s="29">
        <v>1</v>
      </c>
      <c r="D26" s="28"/>
      <c r="E26" s="30">
        <f t="shared" si="3"/>
        <v>0</v>
      </c>
      <c r="F26" s="40">
        <f t="shared" si="0"/>
        <v>15</v>
      </c>
      <c r="G26" s="43">
        <f>E26-(COUNTIF($E$9:E26,E26)-1)*0.0001</f>
        <v>-1.4E-3</v>
      </c>
      <c r="H26" s="31"/>
      <c r="I26" s="31"/>
      <c r="J26" s="32">
        <f t="shared" si="1"/>
        <v>1</v>
      </c>
    </row>
    <row r="27" spans="1:10" ht="47.25" customHeight="1" x14ac:dyDescent="0.25">
      <c r="A27" s="25">
        <v>16</v>
      </c>
      <c r="B27" s="26" t="s">
        <v>37</v>
      </c>
      <c r="C27" s="29">
        <v>5</v>
      </c>
      <c r="D27" s="28"/>
      <c r="E27" s="30">
        <f t="shared" si="3"/>
        <v>0</v>
      </c>
      <c r="F27" s="40">
        <f t="shared" si="0"/>
        <v>16</v>
      </c>
      <c r="G27" s="43">
        <f>E27-(COUNTIF($E$9:E27,E27)-1)*0.0001</f>
        <v>-1.5E-3</v>
      </c>
      <c r="H27" s="31"/>
      <c r="I27" s="31"/>
      <c r="J27" s="32">
        <f t="shared" si="1"/>
        <v>1</v>
      </c>
    </row>
    <row r="28" spans="1:10" ht="24" customHeight="1" x14ac:dyDescent="0.25">
      <c r="A28" s="25">
        <v>17</v>
      </c>
      <c r="B28" s="26" t="s">
        <v>38</v>
      </c>
      <c r="C28" s="29">
        <v>3</v>
      </c>
      <c r="D28" s="28"/>
      <c r="E28" s="30">
        <f t="shared" si="3"/>
        <v>0</v>
      </c>
      <c r="F28" s="40">
        <f t="shared" si="0"/>
        <v>17</v>
      </c>
      <c r="G28" s="43">
        <f>E28-(COUNTIF($E$9:E28,E28)-1)*0.0001</f>
        <v>-1.6000000000000001E-3</v>
      </c>
      <c r="H28" s="31"/>
      <c r="I28" s="31"/>
      <c r="J28" s="32">
        <f t="shared" si="1"/>
        <v>1</v>
      </c>
    </row>
    <row r="29" spans="1:10" ht="24" customHeight="1" x14ac:dyDescent="0.25">
      <c r="A29" s="25">
        <v>18</v>
      </c>
      <c r="B29" s="26" t="s">
        <v>39</v>
      </c>
      <c r="C29" s="29">
        <v>5</v>
      </c>
      <c r="D29" s="28"/>
      <c r="E29" s="30">
        <f t="shared" si="3"/>
        <v>0</v>
      </c>
      <c r="F29" s="40">
        <f t="shared" si="0"/>
        <v>18</v>
      </c>
      <c r="G29" s="43">
        <f>E29-(COUNTIF($E$9:E29,E29)-1)*0.0001</f>
        <v>-1.7000000000000001E-3</v>
      </c>
      <c r="H29" s="31"/>
      <c r="I29" s="31"/>
      <c r="J29" s="32">
        <f t="shared" si="1"/>
        <v>1</v>
      </c>
    </row>
    <row r="30" spans="1:10" ht="24" customHeight="1" x14ac:dyDescent="0.25">
      <c r="A30" s="25">
        <v>19</v>
      </c>
      <c r="B30" s="26" t="s">
        <v>40</v>
      </c>
      <c r="C30" s="29">
        <v>3</v>
      </c>
      <c r="D30" s="28"/>
      <c r="E30" s="30">
        <f t="shared" si="3"/>
        <v>0</v>
      </c>
      <c r="F30" s="40">
        <f t="shared" si="0"/>
        <v>19</v>
      </c>
      <c r="G30" s="43">
        <f>E30-(COUNTIF($E$9:E30,E30)-1)*0.0001</f>
        <v>-1.8000000000000002E-3</v>
      </c>
      <c r="H30" s="31"/>
      <c r="I30" s="31"/>
      <c r="J30" s="32">
        <f t="shared" si="1"/>
        <v>1</v>
      </c>
    </row>
    <row r="31" spans="1:10" ht="30" customHeight="1" x14ac:dyDescent="0.25">
      <c r="A31" s="51" t="s">
        <v>41</v>
      </c>
      <c r="B31" s="51"/>
      <c r="C31" s="51"/>
      <c r="D31" s="51"/>
      <c r="E31" s="51"/>
      <c r="F31" s="51"/>
      <c r="G31" s="43"/>
      <c r="H31" s="31"/>
      <c r="I31" s="31"/>
      <c r="J31" s="32"/>
    </row>
    <row r="32" spans="1:10" ht="33" customHeight="1" x14ac:dyDescent="0.25">
      <c r="A32" s="25">
        <v>20</v>
      </c>
      <c r="B32" s="26" t="s">
        <v>42</v>
      </c>
      <c r="C32" s="29">
        <v>2</v>
      </c>
      <c r="D32" s="33"/>
      <c r="E32" s="30">
        <f>IF((D32&lt;&gt;""),(C32*(VLOOKUP(D32,$H$2:$I$6,2,FALSE))),0)</f>
        <v>0</v>
      </c>
      <c r="F32" s="40">
        <f t="shared" si="0"/>
        <v>20</v>
      </c>
      <c r="G32" s="43">
        <f>E32-(COUNTIF($E$9:E32,E32)-1)*0.0001</f>
        <v>-1.9E-3</v>
      </c>
      <c r="H32" s="31"/>
      <c r="I32" s="31"/>
      <c r="J32" s="32">
        <f t="shared" si="1"/>
        <v>1</v>
      </c>
    </row>
    <row r="33" spans="1:10" ht="24" customHeight="1" x14ac:dyDescent="0.25">
      <c r="A33" s="25">
        <v>21</v>
      </c>
      <c r="B33" s="26" t="s">
        <v>43</v>
      </c>
      <c r="C33" s="29">
        <v>4</v>
      </c>
      <c r="D33" s="33"/>
      <c r="E33" s="30">
        <f>IF((D33&lt;&gt;""),(C33*(VLOOKUP(D33,$H$2:$I$6,2,FALSE))),0)</f>
        <v>0</v>
      </c>
      <c r="F33" s="40">
        <f t="shared" si="0"/>
        <v>21</v>
      </c>
      <c r="G33" s="43">
        <f>E33-(COUNTIF($E$9:E33,E33)-1)*0.0001</f>
        <v>-2E-3</v>
      </c>
      <c r="H33" s="31"/>
      <c r="I33" s="31"/>
      <c r="J33" s="32">
        <f t="shared" si="1"/>
        <v>1</v>
      </c>
    </row>
    <row r="34" spans="1:10" ht="24" customHeight="1" x14ac:dyDescent="0.25">
      <c r="A34" s="25">
        <v>22</v>
      </c>
      <c r="B34" s="26" t="s">
        <v>44</v>
      </c>
      <c r="C34" s="29">
        <v>3</v>
      </c>
      <c r="D34" s="33"/>
      <c r="E34" s="30">
        <f>IF((D34&lt;&gt;""),(C34*(VLOOKUP(D34,$H$2:$I$6,2,FALSE))),0)</f>
        <v>0</v>
      </c>
      <c r="F34" s="40">
        <f t="shared" si="0"/>
        <v>22</v>
      </c>
      <c r="G34" s="43">
        <f>E34-(COUNTIF($E$9:E34,E34)-1)*0.0001</f>
        <v>-2.1000000000000003E-3</v>
      </c>
      <c r="H34" s="31"/>
      <c r="I34" s="31"/>
      <c r="J34" s="32">
        <f t="shared" si="1"/>
        <v>1</v>
      </c>
    </row>
    <row r="35" spans="1:10" ht="24" customHeight="1" x14ac:dyDescent="0.25">
      <c r="A35" s="25">
        <v>23</v>
      </c>
      <c r="B35" s="26" t="s">
        <v>45</v>
      </c>
      <c r="C35" s="29">
        <v>3</v>
      </c>
      <c r="D35" s="33"/>
      <c r="E35" s="30">
        <f>IF((D35&lt;&gt;""),(C35*(VLOOKUP(D35,$H$2:$I$6,2,FALSE))),0)</f>
        <v>0</v>
      </c>
      <c r="F35" s="40">
        <f t="shared" si="0"/>
        <v>23</v>
      </c>
      <c r="G35" s="43">
        <f>E35-(COUNTIF($E$9:E35,E35)-1)*0.0001</f>
        <v>-2.2000000000000001E-3</v>
      </c>
      <c r="H35" s="31"/>
      <c r="I35" s="31"/>
      <c r="J35" s="32">
        <f t="shared" si="1"/>
        <v>1</v>
      </c>
    </row>
    <row r="36" spans="1:10" ht="24" customHeight="1" x14ac:dyDescent="0.25">
      <c r="A36" s="25">
        <v>24</v>
      </c>
      <c r="B36" s="26" t="s">
        <v>46</v>
      </c>
      <c r="C36" s="29">
        <v>3</v>
      </c>
      <c r="D36" s="33"/>
      <c r="E36" s="30">
        <f>IF((D36&lt;&gt;""),(C36*(VLOOKUP(D36,$H$2:$I$6,2,FALSE))),0)</f>
        <v>0</v>
      </c>
      <c r="F36" s="40">
        <f t="shared" si="0"/>
        <v>24</v>
      </c>
      <c r="G36" s="43">
        <f>E36-(COUNTIF($E$9:E36,E36)-1)*0.0001</f>
        <v>-2.3E-3</v>
      </c>
      <c r="H36" s="31"/>
      <c r="I36" s="31"/>
      <c r="J36" s="32">
        <f t="shared" si="1"/>
        <v>1</v>
      </c>
    </row>
    <row r="37" spans="1:10" ht="26.25" customHeight="1" x14ac:dyDescent="0.25">
      <c r="G37" s="41"/>
    </row>
    <row r="38" spans="1:10" ht="15.75" x14ac:dyDescent="0.25">
      <c r="G38" s="41"/>
    </row>
    <row r="39" spans="1:10" ht="15.75" x14ac:dyDescent="0.25">
      <c r="G39" s="41"/>
    </row>
    <row r="40" spans="1:10" ht="15.75" x14ac:dyDescent="0.25">
      <c r="G40" s="42"/>
    </row>
    <row r="41" spans="1:10" ht="15.75" x14ac:dyDescent="0.25">
      <c r="G41" s="31"/>
    </row>
  </sheetData>
  <sheetProtection sheet="1" objects="1" scenarios="1" selectLockedCells="1"/>
  <mergeCells count="7">
    <mergeCell ref="A24:F24"/>
    <mergeCell ref="A31:F31"/>
    <mergeCell ref="A1:F1"/>
    <mergeCell ref="A8:F8"/>
    <mergeCell ref="A12:F12"/>
    <mergeCell ref="A20:F20"/>
    <mergeCell ref="B6:E6"/>
  </mergeCells>
  <dataValidations count="2">
    <dataValidation type="list" allowBlank="1" showInputMessage="1" showErrorMessage="1" sqref="I8 D27 D13 D15">
      <formula1>$H$2:$H$6</formula1>
    </dataValidation>
    <dataValidation type="list" allowBlank="1" showInputMessage="1" showErrorMessage="1" sqref="D9:D11 D28:D30 D25:D26 D32:D36 D21:D23 D16:D19 D14">
      <formula1>$H$2:$H$5</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F19"/>
  <sheetViews>
    <sheetView zoomScaleNormal="100" workbookViewId="0">
      <selection activeCell="F9" sqref="F9"/>
    </sheetView>
  </sheetViews>
  <sheetFormatPr defaultRowHeight="12.75" x14ac:dyDescent="0.2"/>
  <cols>
    <col min="1" max="1" width="13.5703125" style="8" customWidth="1"/>
    <col min="2" max="2" width="13" style="8" customWidth="1"/>
    <col min="3" max="4" width="56.42578125" style="8" customWidth="1"/>
    <col min="5" max="6" width="56.42578125" style="6" customWidth="1"/>
    <col min="7" max="16384" width="9.140625" style="6"/>
  </cols>
  <sheetData>
    <row r="1" spans="1:6" s="13" customFormat="1" ht="19.5" customHeight="1" x14ac:dyDescent="0.3">
      <c r="A1" s="48" t="s">
        <v>47</v>
      </c>
      <c r="B1" s="14"/>
      <c r="C1" s="48"/>
      <c r="D1" s="14"/>
      <c r="E1" s="14"/>
      <c r="F1" s="14"/>
    </row>
    <row r="2" spans="1:6" ht="21.75" customHeight="1" x14ac:dyDescent="0.25">
      <c r="A2" s="7"/>
      <c r="B2" s="59" t="s">
        <v>3</v>
      </c>
      <c r="C2" s="59"/>
      <c r="D2" s="59"/>
    </row>
    <row r="3" spans="1:6" ht="21.75" customHeight="1" x14ac:dyDescent="0.25">
      <c r="A3" s="7"/>
      <c r="B3" s="60" t="s">
        <v>5</v>
      </c>
      <c r="C3" s="60"/>
      <c r="D3" s="60"/>
    </row>
    <row r="4" spans="1:6" ht="21.75" customHeight="1" x14ac:dyDescent="0.2">
      <c r="A4" s="7"/>
      <c r="B4" s="7"/>
      <c r="C4" s="7"/>
      <c r="D4" s="7"/>
    </row>
    <row r="5" spans="1:6" ht="15.75" customHeight="1" x14ac:dyDescent="0.2">
      <c r="A5" s="7"/>
      <c r="B5" s="7"/>
      <c r="C5" s="7"/>
      <c r="D5" s="7"/>
    </row>
    <row r="6" spans="1:6" s="13" customFormat="1" ht="48.75" customHeight="1" x14ac:dyDescent="0.25">
      <c r="B6" s="15"/>
      <c r="C6" s="61" t="s">
        <v>48</v>
      </c>
      <c r="D6" s="61"/>
      <c r="E6" s="61"/>
      <c r="F6" s="15"/>
    </row>
    <row r="7" spans="1:6" ht="21" customHeight="1" x14ac:dyDescent="0.2">
      <c r="A7" s="11"/>
      <c r="B7" s="12"/>
      <c r="C7" s="12"/>
      <c r="D7" s="12"/>
      <c r="E7" s="12"/>
      <c r="F7" s="12"/>
    </row>
    <row r="8" spans="1:6" s="16" customFormat="1" ht="33.75" customHeight="1" x14ac:dyDescent="0.25">
      <c r="A8" s="44" t="s">
        <v>17</v>
      </c>
      <c r="B8" s="44" t="s">
        <v>14</v>
      </c>
      <c r="C8" s="44" t="s">
        <v>49</v>
      </c>
      <c r="D8" s="49" t="s">
        <v>50</v>
      </c>
      <c r="E8" s="44" t="s">
        <v>51</v>
      </c>
      <c r="F8" s="44" t="s">
        <v>52</v>
      </c>
    </row>
    <row r="9" spans="1:6" ht="74.25" customHeight="1" x14ac:dyDescent="0.25">
      <c r="A9" s="5">
        <f>IF((INDEX('Step 1 Gap Analysis'!$J$9:$J$36,MATCH( SMALL('Step 1 Gap Analysis'!$F$9:$F$36,(ROW(A9) - 8)),'Step 1 Gap Analysis'!$F$9:$F$36,0))&lt;6),(INDEX('Step 1 Gap Analysis'!$J$9:$J$36,MATCH( SMALL('Step 1 Gap Analysis'!$F$9:$F$36,(ROW(A9) - 8)),'Step 1 Gap Analysis'!$F$9:$F$36,0))),"")</f>
        <v>1</v>
      </c>
      <c r="B9" s="19">
        <f>IF((INDEX('Step 1 Gap Analysis'!$J$9:$J$36,MATCH( SMALL('Step 1 Gap Analysis'!$F$9:$F$36,(ROW(A9) - 8)),'Step 1 Gap Analysis'!$F$9:$F$36,0))&lt;6),(INDEX('Step 1 Gap Analysis'!$E$9:$E$36,MATCH( SMALL('Step 1 Gap Analysis'!$F$9:$F$36,(ROW(B9) - 8)),'Step 1 Gap Analysis'!$F$9:$F$36,0))),"")</f>
        <v>0</v>
      </c>
      <c r="C9" s="17" t="str">
        <f>IF((INDEX('Step 1 Gap Analysis'!$J$9:$J$36,MATCH( SMALL('Step 1 Gap Analysis'!$F$9:$F$36,(ROW(A9) - 8)),'Step 1 Gap Analysis'!$F$9:$F$36,0))&lt;6),(INDEX('Step 1 Gap Analysis'!$B$9:$B$36,MATCH(SMALL('Step 1 Gap Analysis'!$F$9:$F$36, (ROW(C9) - 8)),'Step 1 Gap Analysis'!$F$9:$F$36,0))),"")</f>
        <v>Family members of patients are offered open, flexible presence at the bedside.</v>
      </c>
      <c r="D9" s="34"/>
      <c r="E9" s="18" t="s">
        <v>53</v>
      </c>
      <c r="F9" s="35"/>
    </row>
    <row r="10" spans="1:6" ht="74.25" customHeight="1" x14ac:dyDescent="0.25">
      <c r="A10" s="5">
        <f>IF((INDEX('Step 1 Gap Analysis'!$J$9:$J$36,MATCH( SMALL('Step 1 Gap Analysis'!$F$9:$F$36,(ROW(A10) - 8)),'Step 1 Gap Analysis'!$F$9:$F$36,0))&lt;6),(INDEX('Step 1 Gap Analysis'!$J$9:$J$36,MATCH( SMALL('Step 1 Gap Analysis'!$F$9:$F$36,(ROW(A10) - 8)),'Step 1 Gap Analysis'!$F$9:$F$36,0))),"")</f>
        <v>1</v>
      </c>
      <c r="B10" s="19">
        <f>IF((INDEX('Step 1 Gap Analysis'!$J$9:$J$36,MATCH( SMALL('Step 1 Gap Analysis'!$F$9:$F$36,(ROW(A10) - 8)),'Step 1 Gap Analysis'!$F$9:$F$36,0))&lt;6),(INDEX('Step 1 Gap Analysis'!$E$9:$E$36,MATCH( SMALL('Step 1 Gap Analysis'!$F$9:$F$36,(ROW(B10) - 8)),'Step 1 Gap Analysis'!$F$9:$F$36,0))),"")</f>
        <v>0</v>
      </c>
      <c r="C10" s="17" t="str">
        <f>IF((INDEX('Step 1 Gap Analysis'!$J$9:$J$36,MATCH( SMALL('Step 1 Gap Analysis'!$F$9:$F$36,(ROW(A10) - 8)),'Step 1 Gap Analysis'!$F$9:$F$36,0))&lt;6),(INDEX('Step 1 Gap Analysis'!$B$9:$B$36,MATCH(SMALL('Step 1 Gap Analysis'!$F$9:$F$36, (ROW(C10) - 8)),'Step 1 Gap Analysis'!$F$9:$F$36,0))),"")</f>
        <v>Family members of patients are offered the option of participating in interdisciplinary team rounds.</v>
      </c>
      <c r="D10" s="34"/>
      <c r="E10" s="18" t="s">
        <v>53</v>
      </c>
      <c r="F10" s="35"/>
    </row>
    <row r="11" spans="1:6" ht="74.25" customHeight="1" x14ac:dyDescent="0.25">
      <c r="A11" s="5">
        <f>IF((INDEX('Step 1 Gap Analysis'!$J$9:$J$36,MATCH( SMALL('Step 1 Gap Analysis'!$F$9:$F$36,(ROW(A11) - 8)),'Step 1 Gap Analysis'!$F$9:$F$36,0))&lt;6),(INDEX('Step 1 Gap Analysis'!$J$9:$J$36,MATCH( SMALL('Step 1 Gap Analysis'!$F$9:$F$36,(ROW(A11) - 8)),'Step 1 Gap Analysis'!$F$9:$F$36,0))),"")</f>
        <v>1</v>
      </c>
      <c r="B11" s="19">
        <f>IF((INDEX('Step 1 Gap Analysis'!$J$9:$J$36,MATCH( SMALL('Step 1 Gap Analysis'!$F$9:$F$36,(ROW(A11) - 8)),'Step 1 Gap Analysis'!$F$9:$F$36,0))&lt;6),(INDEX('Step 1 Gap Analysis'!$E$9:$E$36,MATCH( SMALL('Step 1 Gap Analysis'!$F$9:$F$36,(ROW(B11) - 8)),'Step 1 Gap Analysis'!$F$9:$F$36,0))),"")</f>
        <v>0</v>
      </c>
      <c r="C11" s="17" t="str">
        <f>IF((INDEX('Step 1 Gap Analysis'!$J$9:$J$36,MATCH( SMALL('Step 1 Gap Analysis'!$F$9:$F$36,(ROW(A11) - 8)),'Step 1 Gap Analysis'!$F$9:$F$36,0))&lt;6),(INDEX('Step 1 Gap Analysis'!$B$9:$B$36,MATCH(SMALL('Step 1 Gap Analysis'!$F$9:$F$36, (ROW(C11) - 8)),'Step 1 Gap Analysis'!$F$9:$F$36,0))),"")</f>
        <v>Family members of patients are offered the option of being present during resuscitation efforts, with a staff member assigned to support the family.</v>
      </c>
      <c r="D11" s="34"/>
      <c r="E11" s="18" t="s">
        <v>53</v>
      </c>
      <c r="F11" s="35"/>
    </row>
    <row r="12" spans="1:6" ht="74.25" customHeight="1" x14ac:dyDescent="0.25">
      <c r="A12" s="5">
        <f>IF((INDEX('Step 1 Gap Analysis'!$J$9:$J$36,MATCH( SMALL('Step 1 Gap Analysis'!$F$9:$F$36,(ROW(A12) - 8)),'Step 1 Gap Analysis'!$F$9:$F$36,0))&lt;6),(INDEX('Step 1 Gap Analysis'!$J$9:$J$36,MATCH( SMALL('Step 1 Gap Analysis'!$F$9:$F$36,(ROW(A12) - 8)),'Step 1 Gap Analysis'!$F$9:$F$36,0))),"")</f>
        <v>1</v>
      </c>
      <c r="B12" s="19">
        <f>IF((INDEX('Step 1 Gap Analysis'!$J$9:$J$36,MATCH( SMALL('Step 1 Gap Analysis'!$F$9:$F$36,(ROW(A12) - 8)),'Step 1 Gap Analysis'!$F$9:$F$36,0))&lt;6),(INDEX('Step 1 Gap Analysis'!$E$9:$E$36,MATCH( SMALL('Step 1 Gap Analysis'!$F$9:$F$36,(ROW(B12) - 8)),'Step 1 Gap Analysis'!$F$9:$F$36,0))),"")</f>
        <v>0</v>
      </c>
      <c r="C12" s="17" t="str">
        <f>IF((INDEX('Step 1 Gap Analysis'!$J$9:$J$36,MATCH( SMALL('Step 1 Gap Analysis'!$F$9:$F$36,(ROW(A12) - 8)),'Step 1 Gap Analysis'!$F$9:$F$36,0))&lt;6),(INDEX('Step 1 Gap Analysis'!$B$9:$B$36,MATCH(SMALL('Step 1 Gap Analysis'!$F$9:$F$36, (ROW(C12) - 8)),'Step 1 Gap Analysis'!$F$9:$F$36,0))),"")</f>
        <v>Family members of critically ill neonates are offered the option to learn how to assist with the care of their loved ones.</v>
      </c>
      <c r="D12" s="34"/>
      <c r="E12" s="18" t="s">
        <v>53</v>
      </c>
      <c r="F12" s="35"/>
    </row>
    <row r="13" spans="1:6" ht="74.25" customHeight="1" x14ac:dyDescent="0.25">
      <c r="A13" s="5">
        <f>IF((INDEX('Step 1 Gap Analysis'!$J$9:$J$36,MATCH( SMALL('Step 1 Gap Analysis'!$F$9:$F$36,(ROW(A13) - 8)),'Step 1 Gap Analysis'!$F$9:$F$36,0))&lt;6),(INDEX('Step 1 Gap Analysis'!$J$9:$J$36,MATCH( SMALL('Step 1 Gap Analysis'!$F$9:$F$36,(ROW(A13) - 8)),'Step 1 Gap Analysis'!$F$9:$F$36,0))),"")</f>
        <v>1</v>
      </c>
      <c r="B13" s="19">
        <f>IF((INDEX('Step 1 Gap Analysis'!$J$9:$J$36,MATCH( SMALL('Step 1 Gap Analysis'!$F$9:$F$36,(ROW(A13) - 8)),'Step 1 Gap Analysis'!$F$9:$F$36,0))&lt;6),(INDEX('Step 1 Gap Analysis'!$E$9:$E$36,MATCH( SMALL('Step 1 Gap Analysis'!$F$9:$F$36,(ROW(B13) - 8)),'Step 1 Gap Analysis'!$F$9:$F$36,0))),"")</f>
        <v>0</v>
      </c>
      <c r="C13" s="17" t="str">
        <f>IF((INDEX('Step 1 Gap Analysis'!$J$9:$J$36,MATCH( SMALL('Step 1 Gap Analysis'!$F$9:$F$36,(ROW(A13) - 8)),'Step 1 Gap Analysis'!$F$9:$F$36,0))&lt;6),(INDEX('Step 1 Gap Analysis'!$B$9:$B$36,MATCH(SMALL('Step 1 Gap Analysis'!$F$9:$F$36, (ROW(C13) - 8)),'Step 1 Gap Analysis'!$F$9:$F$36,0))),"")</f>
        <v>Family education programs are included as part of clinical care.</v>
      </c>
      <c r="D13" s="34"/>
      <c r="E13" s="18" t="s">
        <v>53</v>
      </c>
      <c r="F13" s="35"/>
    </row>
    <row r="14" spans="1:6" ht="74.25" customHeight="1" x14ac:dyDescent="0.25">
      <c r="A14" s="5">
        <f>IF((INDEX('Step 1 Gap Analysis'!$J$9:$J$36,MATCH( SMALL('Step 1 Gap Analysis'!$F$9:$F$36,(ROW(A14) - 8)),'Step 1 Gap Analysis'!$F$9:$F$36,0))&lt;6),(INDEX('Step 1 Gap Analysis'!$J$9:$J$36,MATCH( SMALL('Step 1 Gap Analysis'!$F$9:$F$36,(ROW(A14) - 8)),'Step 1 Gap Analysis'!$F$9:$F$36,0))),"")</f>
        <v>1</v>
      </c>
      <c r="B14" s="19">
        <f>IF((INDEX('Step 1 Gap Analysis'!$J$9:$J$36,MATCH( SMALL('Step 1 Gap Analysis'!$F$9:$F$36,(ROW(A14) - 8)),'Step 1 Gap Analysis'!$F$9:$F$36,0))&lt;6),(INDEX('Step 1 Gap Analysis'!$E$9:$E$36,MATCH( SMALL('Step 1 Gap Analysis'!$F$9:$F$36,(ROW(B14) - 8)),'Step 1 Gap Analysis'!$F$9:$F$36,0))),"")</f>
        <v>0</v>
      </c>
      <c r="C14" s="17" t="str">
        <f>IF((INDEX('Step 1 Gap Analysis'!$J$9:$J$36,MATCH( SMALL('Step 1 Gap Analysis'!$F$9:$F$36,(ROW(A14) - 8)),'Step 1 Gap Analysis'!$F$9:$F$36,0))&lt;6),(INDEX('Step 1 Gap Analysis'!$B$9:$B$36,MATCH(SMALL('Step 1 Gap Analysis'!$F$9:$F$36, (ROW(C14) - 8)),'Step 1 Gap Analysis'!$F$9:$F$36,0))),"")</f>
        <v>Peer-to-peer support in the neonatal ICU has been implemented.</v>
      </c>
      <c r="D14" s="34"/>
      <c r="E14" s="18" t="s">
        <v>53</v>
      </c>
      <c r="F14" s="35"/>
    </row>
    <row r="15" spans="1:6" ht="74.25" customHeight="1" x14ac:dyDescent="0.25">
      <c r="A15" s="5">
        <f>IF((INDEX('Step 1 Gap Analysis'!$J$9:$J$36,MATCH( SMALL('Step 1 Gap Analysis'!$F$9:$F$36,(ROW(A15) - 8)),'Step 1 Gap Analysis'!$F$9:$F$36,0))&lt;6),(INDEX('Step 1 Gap Analysis'!$J$9:$J$36,MATCH( SMALL('Step 1 Gap Analysis'!$F$9:$F$36,(ROW(A15) - 8)),'Step 1 Gap Analysis'!$F$9:$F$36,0))),"")</f>
        <v>1</v>
      </c>
      <c r="B15" s="19">
        <f>IF((INDEX('Step 1 Gap Analysis'!$J$9:$J$36,MATCH( SMALL('Step 1 Gap Analysis'!$F$9:$F$36,(ROW(A15) - 8)),'Step 1 Gap Analysis'!$F$9:$F$36,0))&lt;6),(INDEX('Step 1 Gap Analysis'!$E$9:$E$36,MATCH( SMALL('Step 1 Gap Analysis'!$F$9:$F$36,(ROW(B15) - 8)),'Step 1 Gap Analysis'!$F$9:$F$36,0))),"")</f>
        <v>0</v>
      </c>
      <c r="C15" s="17" t="str">
        <f>IF((INDEX('Step 1 Gap Analysis'!$J$9:$J$36,MATCH( SMALL('Step 1 Gap Analysis'!$F$9:$F$36,(ROW(A15) - 8)),'Step 1 Gap Analysis'!$F$9:$F$36,0))&lt;6),(INDEX('Step 1 Gap Analysis'!$B$9:$B$36,MATCH(SMALL('Step 1 Gap Analysis'!$F$9:$F$36, (ROW(C15) - 8)),'Step 1 Gap Analysis'!$F$9:$F$36,0))),"")</f>
        <v>Family members are provided information leaflets about the ICU setting.</v>
      </c>
      <c r="D15" s="34"/>
      <c r="E15" s="18" t="s">
        <v>53</v>
      </c>
      <c r="F15" s="35"/>
    </row>
    <row r="16" spans="1:6" ht="74.25" customHeight="1" x14ac:dyDescent="0.25">
      <c r="A16" s="5">
        <f>IF((INDEX('Step 1 Gap Analysis'!$J$9:$J$36,MATCH( SMALL('Step 1 Gap Analysis'!$F$9:$F$36,(ROW(A16) - 8)),'Step 1 Gap Analysis'!$F$9:$F$36,0))&lt;6),(INDEX('Step 1 Gap Analysis'!$J$9:$J$36,MATCH( SMALL('Step 1 Gap Analysis'!$F$9:$F$36,(ROW(A16) - 8)),'Step 1 Gap Analysis'!$F$9:$F$36,0))),"")</f>
        <v>1</v>
      </c>
      <c r="B16" s="19">
        <f>IF((INDEX('Step 1 Gap Analysis'!$J$9:$J$36,MATCH( SMALL('Step 1 Gap Analysis'!$F$9:$F$36,(ROW(A16) - 8)),'Step 1 Gap Analysis'!$F$9:$F$36,0))&lt;6),(INDEX('Step 1 Gap Analysis'!$E$9:$E$36,MATCH( SMALL('Step 1 Gap Analysis'!$F$9:$F$36,(ROW(B16) - 8)),'Step 1 Gap Analysis'!$F$9:$F$36,0))),"")</f>
        <v>0</v>
      </c>
      <c r="C16" s="17" t="str">
        <f>IF((INDEX('Step 1 Gap Analysis'!$J$9:$J$36,MATCH( SMALL('Step 1 Gap Analysis'!$F$9:$F$36,(ROW(A16) - 8)),'Step 1 Gap Analysis'!$F$9:$F$36,0))&lt;6),(INDEX('Step 1 Gap Analysis'!$B$9:$B$36,MATCH(SMALL('Step 1 Gap Analysis'!$F$9:$F$36, (ROW(C16) - 8)),'Step 1 Gap Analysis'!$F$9:$F$36,0))),"")</f>
        <v xml:space="preserve">ICU diaries for family members are available and are encouraged. </v>
      </c>
      <c r="D16" s="34"/>
      <c r="E16" s="18" t="s">
        <v>53</v>
      </c>
      <c r="F16" s="35"/>
    </row>
    <row r="17" spans="1:6" ht="74.25" customHeight="1" x14ac:dyDescent="0.25">
      <c r="A17" s="5">
        <f>IF((INDEX('Step 1 Gap Analysis'!$J$9:$J$36,MATCH( SMALL('Step 1 Gap Analysis'!$F$9:$F$36,(ROW(A17) - 8)),'Step 1 Gap Analysis'!$F$9:$F$36,0))&lt;6),(INDEX('Step 1 Gap Analysis'!$J$9:$J$36,MATCH( SMALL('Step 1 Gap Analysis'!$F$9:$F$36,(ROW(A17) - 8)),'Step 1 Gap Analysis'!$F$9:$F$36,0))),"")</f>
        <v>1</v>
      </c>
      <c r="B17" s="19">
        <f>IF((INDEX('Step 1 Gap Analysis'!$J$9:$J$36,MATCH( SMALL('Step 1 Gap Analysis'!$F$9:$F$36,(ROW(A17) - 8)),'Step 1 Gap Analysis'!$F$9:$F$36,0))&lt;6),(INDEX('Step 1 Gap Analysis'!$E$9:$E$36,MATCH( SMALL('Step 1 Gap Analysis'!$F$9:$F$36,(ROW(B17) - 8)),'Step 1 Gap Analysis'!$F$9:$F$36,0))),"")</f>
        <v>0</v>
      </c>
      <c r="C17" s="17" t="str">
        <f>IF((INDEX('Step 1 Gap Analysis'!$J$9:$J$36,MATCH( SMALL('Step 1 Gap Analysis'!$F$9:$F$36,(ROW(A17) - 8)),'Step 1 Gap Analysis'!$F$9:$F$36,0))&lt;6),(INDEX('Step 1 Gap Analysis'!$B$9:$B$36,MATCH(SMALL('Step 1 Gap Analysis'!$F$9:$F$36, (ROW(C17) - 8)),'Step 1 Gap Analysis'!$F$9:$F$36,0))),"")</f>
        <v>Validated decision support tools for family members are used when relevant validated tools exist.</v>
      </c>
      <c r="D17" s="34"/>
      <c r="E17" s="18" t="s">
        <v>53</v>
      </c>
      <c r="F17" s="35"/>
    </row>
    <row r="18" spans="1:6" ht="74.25" customHeight="1" x14ac:dyDescent="0.25">
      <c r="A18" s="5">
        <f>IF((INDEX('Step 1 Gap Analysis'!$J$9:$J$36,MATCH( SMALL('Step 1 Gap Analysis'!$F$9:$F$36,(ROW(A18) - 8)),'Step 1 Gap Analysis'!$F$9:$F$36,0))&lt;6),(INDEX('Step 1 Gap Analysis'!$J$9:$J$36,MATCH( SMALL('Step 1 Gap Analysis'!$F$9:$F$36,(ROW(A18) - 8)),'Step 1 Gap Analysis'!$F$9:$F$36,0))),"")</f>
        <v>1</v>
      </c>
      <c r="B18" s="19">
        <f>IF((INDEX('Step 1 Gap Analysis'!$J$9:$J$36,MATCH( SMALL('Step 1 Gap Analysis'!$F$9:$F$36,(ROW(A18) - 8)),'Step 1 Gap Analysis'!$F$9:$F$36,0))&lt;6),(INDEX('Step 1 Gap Analysis'!$E$9:$E$36,MATCH( SMALL('Step 1 Gap Analysis'!$F$9:$F$36,(ROW(B18) - 8)),'Step 1 Gap Analysis'!$F$9:$F$36,0))),"")</f>
        <v>0</v>
      </c>
      <c r="C18" s="17" t="str">
        <f>IF((INDEX('Step 1 Gap Analysis'!$J$9:$J$36,MATCH( SMALL('Step 1 Gap Analysis'!$F$9:$F$36,(ROW(A18) - 8)),'Step 1 Gap Analysis'!$F$9:$F$36,0))&lt;6),(INDEX('Step 1 Gap Analysis'!$B$9:$B$36,MATCH(SMALL('Step 1 Gap Analysis'!$F$9:$F$36, (ROW(C18) - 8)),'Step 1 Gap Analysis'!$F$9:$F$36,0))),"")</f>
        <v>Clinicians use a communication approach, such as the “VALUE” mnemonic, during family conferences for patients who have a poor prognosis.</v>
      </c>
      <c r="D18" s="34"/>
      <c r="E18" s="18" t="s">
        <v>53</v>
      </c>
      <c r="F18" s="35"/>
    </row>
    <row r="19" spans="1:6" ht="13.5" customHeight="1" x14ac:dyDescent="0.2">
      <c r="A19" s="6"/>
      <c r="B19" s="6"/>
      <c r="C19" s="6"/>
      <c r="D19" s="6"/>
    </row>
  </sheetData>
  <sheetProtection sheet="1" objects="1" scenarios="1" selectLockedCells="1"/>
  <mergeCells count="3">
    <mergeCell ref="B2:D2"/>
    <mergeCell ref="B3:D3"/>
    <mergeCell ref="C6:E6"/>
  </mergeCells>
  <printOptions horizontalCentered="1" verticalCentered="1"/>
  <pageMargins left="0.25" right="0.25" top="0.75" bottom="0.75" header="0.3" footer="0.3"/>
  <pageSetup scale="5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ustom Document" ma:contentTypeID="0x0101002D329A4D2B6E934CBE31BF18652547F100E98B7B69CC4DB646BF9034A07CC46446" ma:contentTypeVersion="12" ma:contentTypeDescription="Create a new document." ma:contentTypeScope="" ma:versionID="601010facba34940991b323964080a5d">
  <xsd:schema xmlns:xsd="http://www.w3.org/2001/XMLSchema" xmlns:xs="http://www.w3.org/2001/XMLSchema" xmlns:p="http://schemas.microsoft.com/office/2006/metadata/properties" xmlns:ns2="40626449-4af6-4917-b4c4-a1e67d241ab8" xmlns:ns3="df15cef4-9d54-42dd-aa9c-3155eabd5d0b" targetNamespace="http://schemas.microsoft.com/office/2006/metadata/properties" ma:root="true" ma:fieldsID="4ce77b4d195e47de447fdadaaf892544" ns2:_="" ns3:_="">
    <xsd:import namespace="40626449-4af6-4917-b4c4-a1e67d241ab8"/>
    <xsd:import namespace="df15cef4-9d54-42dd-aa9c-3155eabd5d0b"/>
    <xsd:element name="properties">
      <xsd:complexType>
        <xsd:sequence>
          <xsd:element name="documentManagement">
            <xsd:complexType>
              <xsd:all>
                <xsd:element ref="ns2:TaxCatchAll" minOccurs="0"/>
                <xsd:element ref="ns2:DocumentDescription" minOccurs="0"/>
                <xsd:element ref="ns2:DocumentLanguage" minOccurs="0"/>
                <xsd:element ref="ns2:Audience1" minOccurs="0"/>
                <xsd:element ref="ns3:Date_x0020_last_x0020_reviewed" minOccurs="0"/>
                <xsd:element ref="ns3:Name_x0020_of_x0020_owning_x0020_team" minOccurs="0"/>
                <xsd:element ref="ns2:d54dd449c2c54af89444c3906a20b699" minOccurs="0"/>
                <xsd:element ref="ns2:TaxCatchAllLabel" minOccurs="0"/>
                <xsd:element ref="ns2:k05366dfea714127ab8826af69afb524"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626449-4af6-4917-b4c4-a1e67d241ab8"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b3acf389-d49e-4a16-b7c5-e4b124c69ba6}" ma:internalName="TaxCatchAll" ma:readOnly="false" ma:showField="CatchAllData" ma:web="40626449-4af6-4917-b4c4-a1e67d241ab8">
      <xsd:complexType>
        <xsd:complexContent>
          <xsd:extension base="dms:MultiChoiceLookup">
            <xsd:sequence>
              <xsd:element name="Value" type="dms:Lookup" maxOccurs="unbounded" minOccurs="0" nillable="true"/>
            </xsd:sequence>
          </xsd:extension>
        </xsd:complexContent>
      </xsd:complexType>
    </xsd:element>
    <xsd:element name="DocumentDescription" ma:index="11" nillable="true" ma:displayName="Resource Description" ma:internalName="DocumentDescription" ma:readOnly="false">
      <xsd:simpleType>
        <xsd:restriction base="dms:Note">
          <xsd:maxLength value="255"/>
        </xsd:restriction>
      </xsd:simpleType>
    </xsd:element>
    <xsd:element name="DocumentLanguage" ma:index="12" nillable="true" ma:displayName="Resource Language" ma:format="Dropdown" ma:internalName="DocumentLanguage" ma:readOnly="false">
      <xsd:simpleType>
        <xsd:restriction base="dms:Choice">
          <xsd:enumeration value="Arabic"/>
          <xsd:enumeration value="Chinese (Simplified)"/>
          <xsd:enumeration value="Chinese (Traditional)"/>
          <xsd:enumeration value="French"/>
          <xsd:enumeration value="Spanish"/>
          <xsd:enumeration value="Russian"/>
          <xsd:enumeration value="Vietnamese"/>
        </xsd:restriction>
      </xsd:simpleType>
    </xsd:element>
    <xsd:element name="Audience1" ma:index="13" nillable="true" ma:displayName="Audience" ma:internalName="Audience1" ma:readOnly="false">
      <xsd:complexType>
        <xsd:complexContent>
          <xsd:extension base="dms:MultiChoice">
            <xsd:sequence>
              <xsd:element name="Value" maxOccurs="unbounded" minOccurs="0" nillable="true">
                <xsd:simpleType>
                  <xsd:restriction base="dms:Choice">
                    <xsd:enumeration value="Health Professionals"/>
                    <xsd:enumeration value="Patients and Families"/>
                    <xsd:enumeration value="Physicians"/>
                    <xsd:enumeration value="Researchers"/>
                  </xsd:restriction>
                </xsd:simpleType>
              </xsd:element>
            </xsd:sequence>
          </xsd:extension>
        </xsd:complexContent>
      </xsd:complexType>
    </xsd:element>
    <xsd:element name="d54dd449c2c54af89444c3906a20b699" ma:index="16" nillable="true" ma:taxonomy="true" ma:internalName="d54dd449c2c54af89444c3906a20b699" ma:taxonomyFieldName="ResourceCategory" ma:displayName="Resource Category" ma:readOnly="false" ma:fieldId="{d54dd449-c2c5-4af8-9444-c3906a20b699}" ma:taxonomyMulti="true" ma:sspId="1def2781-2624-4e61-a87a-b7ad326f7864" ma:termSetId="d951ee64-c3ba-4c08-a09c-902853831bd1" ma:anchorId="00000000-0000-0000-0000-000000000000" ma:open="true" ma:isKeyword="false">
      <xsd:complexType>
        <xsd:sequence>
          <xsd:element ref="pc:Terms" minOccurs="0" maxOccurs="1"/>
        </xsd:sequence>
      </xsd:complexType>
    </xsd:element>
    <xsd:element name="TaxCatchAllLabel" ma:index="17" nillable="true" ma:displayName="Taxonomy Catch All Column1" ma:hidden="true" ma:list="{b3acf389-d49e-4a16-b7c5-e4b124c69ba6}" ma:internalName="TaxCatchAllLabel" ma:readOnly="true" ma:showField="CatchAllDataLabel" ma:web="40626449-4af6-4917-b4c4-a1e67d241ab8">
      <xsd:complexType>
        <xsd:complexContent>
          <xsd:extension base="dms:MultiChoiceLookup">
            <xsd:sequence>
              <xsd:element name="Value" type="dms:Lookup" maxOccurs="unbounded" minOccurs="0" nillable="true"/>
            </xsd:sequence>
          </xsd:extension>
        </xsd:complexContent>
      </xsd:complexType>
    </xsd:element>
    <xsd:element name="k05366dfea714127ab8826af69afb524" ma:index="18" nillable="true" ma:taxonomy="true" ma:internalName="k05366dfea714127ab8826af69afb524" ma:taxonomyFieldName="ResourceType" ma:displayName="ResourceType" ma:readOnly="false" ma:fieldId="{405366df-ea71-4127-ab88-26af69afb524}" ma:taxonomyMulti="true" ma:sspId="1def2781-2624-4e61-a87a-b7ad326f7864" ma:termSetId="b9545f81-9ece-4274-a927-bb8891c94802" ma:anchorId="00000000-0000-0000-0000-000000000000" ma:open="false" ma:isKeyword="false">
      <xsd:complexType>
        <xsd:sequence>
          <xsd:element ref="pc:Terms" minOccurs="0" maxOccurs="1"/>
        </xsd:sequence>
      </xsd:complex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f15cef4-9d54-42dd-aa9c-3155eabd5d0b" elementFormDefault="qualified">
    <xsd:import namespace="http://schemas.microsoft.com/office/2006/documentManagement/types"/>
    <xsd:import namespace="http://schemas.microsoft.com/office/infopath/2007/PartnerControls"/>
    <xsd:element name="Date_x0020_last_x0020_reviewed" ma:index="14" nillable="true" ma:displayName="Date last reviewed" ma:format="DateOnly" ma:internalName="Date_x0020_last_x0020_reviewed" ma:readOnly="false">
      <xsd:simpleType>
        <xsd:restriction base="dms:DateTime"/>
      </xsd:simpleType>
    </xsd:element>
    <xsd:element name="Name_x0020_of_x0020_owning_x0020_team" ma:index="15" nillable="true" ma:displayName="Name of owning team" ma:internalName="Name_x0020_of_x0020_owning_x0020_team"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e_x0020_last_x0020_reviewed xmlns="df15cef4-9d54-42dd-aa9c-3155eabd5d0b" xsi:nil="true"/>
    <k05366dfea714127ab8826af69afb524 xmlns="40626449-4af6-4917-b4c4-a1e67d241ab8">
      <Terms xmlns="http://schemas.microsoft.com/office/infopath/2007/PartnerControls"/>
    </k05366dfea714127ab8826af69afb524>
    <d54dd449c2c54af89444c3906a20b699 xmlns="40626449-4af6-4917-b4c4-a1e67d241ab8">
      <Terms xmlns="http://schemas.microsoft.com/office/infopath/2007/PartnerControls"/>
    </d54dd449c2c54af89444c3906a20b699>
    <DocumentLanguage xmlns="40626449-4af6-4917-b4c4-a1e67d241ab8" xsi:nil="true"/>
    <_dlc_DocIdPersistId xmlns="40626449-4af6-4917-b4c4-a1e67d241ab8" xsi:nil="true"/>
    <Name_x0020_of_x0020_owning_x0020_team xmlns="df15cef4-9d54-42dd-aa9c-3155eabd5d0b" xsi:nil="true"/>
    <DocumentDescription xmlns="40626449-4af6-4917-b4c4-a1e67d241ab8" xsi:nil="true"/>
    <Audience1 xmlns="40626449-4af6-4917-b4c4-a1e67d241ab8"/>
    <TaxCatchAll xmlns="40626449-4af6-4917-b4c4-a1e67d241ab8"/>
    <_dlc_DocId xmlns="40626449-4af6-4917-b4c4-a1e67d241ab8">CES7EWVZARF4-1160865664-539</_dlc_DocId>
    <_dlc_DocIdUrl xmlns="40626449-4af6-4917-b4c4-a1e67d241ab8">
      <Url>https://edit-phsa.phsa.ca/health-professionals-site/_layouts/15/DocIdRedir.aspx?ID=CES7EWVZARF4-1160865664-539</Url>
      <Description>CES7EWVZARF4-1160865664-539</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file>

<file path=customXml/itemProps1.xml><?xml version="1.0" encoding="utf-8"?>
<ds:datastoreItem xmlns:ds="http://schemas.openxmlformats.org/officeDocument/2006/customXml" ds:itemID="{66E87156-6237-4770-B9EC-085D39C3A249}"/>
</file>

<file path=customXml/itemProps2.xml><?xml version="1.0" encoding="utf-8"?>
<ds:datastoreItem xmlns:ds="http://schemas.openxmlformats.org/officeDocument/2006/customXml" ds:itemID="{7B49479A-15F5-43D1-B913-9A2893E3D7CF}">
  <ds:schemaRefs>
    <ds:schemaRef ds:uri="http://schemas.microsoft.com/office/2006/metadata/properties"/>
    <ds:schemaRef ds:uri="http://purl.org/dc/terms/"/>
    <ds:schemaRef ds:uri="http://www.w3.org/XML/1998/namespace"/>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574FAD6C-6167-4406-AD94-DC2CD27B04E2}"/>
</file>

<file path=customXml/itemProps4.xml><?xml version="1.0" encoding="utf-8"?>
<ds:datastoreItem xmlns:ds="http://schemas.openxmlformats.org/officeDocument/2006/customXml" ds:itemID="{8E86449D-AE49-4AF1-A985-89F00E7F70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Step 1 Gap Analysis</vt:lpstr>
      <vt:lpstr>Step 2 Prioritization Matrix</vt:lpstr>
      <vt:lpstr>'Step 2 Prioritization Matrix'!Print_Area</vt:lpstr>
    </vt:vector>
  </TitlesOfParts>
  <Manager/>
  <Company>Hunter Industries Incorporated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Guidelines-Family-Centered-Care-Gap-Analysis-Tool</dc:title>
  <dc:subject/>
  <dc:creator>RDysterheft</dc:creator>
  <cp:keywords/>
  <dc:description/>
  <cp:lastModifiedBy>Julian Corlaci</cp:lastModifiedBy>
  <cp:revision/>
  <dcterms:created xsi:type="dcterms:W3CDTF">2008-04-30T17:29:04Z</dcterms:created>
  <dcterms:modified xsi:type="dcterms:W3CDTF">2016-12-28T20:05:47Z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0x0101002D329A4D2B6E934CBE31BF18652547F100E98B7B69CC4DB646BF9034A07CC46446</vt:lpwstr>
  </property>
  <property fmtid="{D5CDD505-2E9C-101B-9397-08002B2CF9AE}" pid="3" name="_dlc_DocIdItemGuid">
    <vt:lpwstr>c91f8414-9739-4c9e-ba62-5c2852ab2cd4</vt:lpwstr>
  </property>
  <property fmtid="{D5CDD505-2E9C-101B-9397-08002B2CF9AE}" pid="4" name="ResourceCategory">
    <vt:lpwstr/>
  </property>
  <property fmtid="{D5CDD505-2E9C-101B-9397-08002B2CF9AE}" pid="5" name="ResourceType">
    <vt:lpwstr/>
  </property>
</Properties>
</file>